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0110" activeTab="2"/>
  </bookViews>
  <sheets>
    <sheet name="Alle fylker" sheetId="1" r:id="rId1"/>
    <sheet name="Leke med Oslo" sheetId="2" r:id="rId2"/>
    <sheet name="Leke med Hordaland" sheetId="3" r:id="rId3"/>
  </sheets>
  <definedNames>
    <definedName name="HTML_CodePage" hidden="1">1252</definedName>
    <definedName name="HTML_Control" localSheetId="2" hidden="1">{"'Hordaland'!$A$12:$J$19"}</definedName>
    <definedName name="HTML_Control" hidden="1">{"'Hordaland'!$A$12:$J$19"}</definedName>
    <definedName name="HTML_Description" hidden="1">""</definedName>
    <definedName name="HTML_Email" hidden="1">""</definedName>
    <definedName name="HTML_Header" hidden="1">"Hordaland"</definedName>
    <definedName name="HTML_LastUpdate" hidden="1">"19.08.2005"</definedName>
    <definedName name="HTML_LineAfter" hidden="1">FALSE</definedName>
    <definedName name="HTML_LineBefore" hidden="1">FALSE</definedName>
    <definedName name="HTML_Name" hidden="1">"Gudmund Anders Dalsbø"</definedName>
    <definedName name="HTML_OBDlg2" hidden="1">TRUE</definedName>
    <definedName name="HTML_OBDlg4" hidden="1">TRUE</definedName>
    <definedName name="HTML_OS" hidden="1">0</definedName>
    <definedName name="HTML_PathFile" hidden="1">"C:\Mine dokumenter\HordalandHTML.htm"</definedName>
    <definedName name="HTML_Title" hidden="1">"stemmetall2001"</definedName>
    <definedName name="kvotient" localSheetId="2">'Leke med Hordaland'!$B$15</definedName>
    <definedName name="kvotient">'Leke med Oslo'!$B$16</definedName>
  </definedNames>
  <calcPr fullCalcOnLoad="1"/>
</workbook>
</file>

<file path=xl/sharedStrings.xml><?xml version="1.0" encoding="utf-8"?>
<sst xmlns="http://schemas.openxmlformats.org/spreadsheetml/2006/main" count="423" uniqueCount="120">
  <si>
    <t>I alt</t>
  </si>
  <si>
    <t>A</t>
  </si>
  <si>
    <t>SV</t>
  </si>
  <si>
    <t>RV</t>
  </si>
  <si>
    <t>Sp</t>
  </si>
  <si>
    <t>KrF</t>
  </si>
  <si>
    <t>V</t>
  </si>
  <si>
    <t>H</t>
  </si>
  <si>
    <t>Frp</t>
  </si>
  <si>
    <t>DLF</t>
  </si>
  <si>
    <t>DPP</t>
  </si>
  <si>
    <t>FLP</t>
  </si>
  <si>
    <t>KSP</t>
  </si>
  <si>
    <t>KYST</t>
  </si>
  <si>
    <t>MDG</t>
  </si>
  <si>
    <t>NF</t>
  </si>
  <si>
    <t>NKP</t>
  </si>
  <si>
    <t>NLP</t>
  </si>
  <si>
    <t>Pp</t>
  </si>
  <si>
    <t>TVKD</t>
  </si>
  <si>
    <t>Sd</t>
  </si>
  <si>
    <t>Andre</t>
  </si>
  <si>
    <t>Heile landet</t>
  </si>
  <si>
    <t>01 Østfold</t>
  </si>
  <si>
    <t>.</t>
  </si>
  <si>
    <t>02 Akershus</t>
  </si>
  <si>
    <t>04 Hedmark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</si>
  <si>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</si>
  <si>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</si>
  <si>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</si>
  <si>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</si>
  <si>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</si>
  <si>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</si>
  <si>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</si>
  <si>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</si>
  <si>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18 Nordland</t>
  </si>
  <si>
    <t>19 Troms</t>
  </si>
  <si>
    <t>20 Finnmark</t>
  </si>
  <si>
    <t>03 Oslo</t>
  </si>
  <si>
    <t>05 Oppland</t>
  </si>
  <si>
    <t>06 Buskerud</t>
  </si>
  <si>
    <t>07 Vestfold</t>
  </si>
  <si>
    <t>3, 8</t>
  </si>
  <si>
    <t>12+3u</t>
  </si>
  <si>
    <t>2, 6, 10</t>
  </si>
  <si>
    <t>1, 3, 7, 11, u3</t>
  </si>
  <si>
    <t>4, 9, u1</t>
  </si>
  <si>
    <t>5, 12</t>
  </si>
  <si>
    <t>u2</t>
  </si>
  <si>
    <t>1, 4</t>
  </si>
  <si>
    <t>2, 6</t>
  </si>
  <si>
    <t>1, 2, 6</t>
  </si>
  <si>
    <t>15+2u</t>
  </si>
  <si>
    <t>1, 6, 10, u2</t>
  </si>
  <si>
    <t>2, 7, 11</t>
  </si>
  <si>
    <t>3, 8, 14</t>
  </si>
  <si>
    <t>4, 9, 15</t>
  </si>
  <si>
    <t>u1</t>
  </si>
  <si>
    <t>1, 5</t>
  </si>
  <si>
    <t>4, 9</t>
  </si>
  <si>
    <t>1, 3</t>
  </si>
  <si>
    <t>1, 5, 9</t>
  </si>
  <si>
    <t>2, 10</t>
  </si>
  <si>
    <t>3, 11</t>
  </si>
  <si>
    <t>4, 12</t>
  </si>
  <si>
    <t>1, 2, 7</t>
  </si>
  <si>
    <t>15+1u</t>
  </si>
  <si>
    <t>1, 4, 7, 13, 15</t>
  </si>
  <si>
    <t>2, 6, 9, u1</t>
  </si>
  <si>
    <t>5, 11</t>
  </si>
  <si>
    <t>10+1u</t>
  </si>
  <si>
    <t>1, 5, 10</t>
  </si>
  <si>
    <t>1, 4, 8</t>
  </si>
  <si>
    <t>2, 7</t>
  </si>
  <si>
    <t>3, 9</t>
  </si>
  <si>
    <t>1, 6</t>
  </si>
  <si>
    <t>2, 5</t>
  </si>
  <si>
    <t>7+1u</t>
  </si>
  <si>
    <t>3, u1</t>
  </si>
  <si>
    <t>Snitt stemmer</t>
  </si>
  <si>
    <t>Snitt uten u</t>
  </si>
  <si>
    <t>Delingstall</t>
  </si>
  <si>
    <t>Prosent</t>
  </si>
  <si>
    <t>Stemmetall</t>
  </si>
  <si>
    <t>I tabellen under kan du leke på samme måte, men denne gangen med å endre prosenttalla. (Merk at dette er prosenter bare av de nevnte partia. Andre er ikke tatt med.) Om totalen blir over 100 prosent, betyr det at antallet avgitte stemmer stiger i forhold til 2001.</t>
  </si>
  <si>
    <t>Mandater</t>
  </si>
  <si>
    <t>Redningsplanke</t>
  </si>
  <si>
    <t>Stemmer</t>
  </si>
  <si>
    <t>17 Nord-Trøndelag</t>
  </si>
  <si>
    <t>Stemmer og mandater 2001</t>
  </si>
  <si>
    <t>Mandat 05 inkl utjamning</t>
  </si>
  <si>
    <r>
      <t xml:space="preserve">Bruksanvisning: </t>
    </r>
    <r>
      <rPr>
        <sz val="10"/>
        <rFont val="Arial"/>
        <family val="0"/>
      </rPr>
      <t xml:space="preserve">Rekka med </t>
    </r>
    <r>
      <rPr>
        <b/>
        <sz val="10"/>
        <rFont val="Arial"/>
        <family val="2"/>
      </rPr>
      <t>svarte, feite</t>
    </r>
    <r>
      <rPr>
        <sz val="10"/>
        <rFont val="Arial"/>
        <family val="0"/>
      </rPr>
      <t xml:space="preserve"> tall rett under partinavna, angir stemmetall i Hordaland i 2001. De </t>
    </r>
    <r>
      <rPr>
        <sz val="10"/>
        <color indexed="10"/>
        <rFont val="Arial"/>
        <family val="2"/>
      </rPr>
      <t>røde</t>
    </r>
    <r>
      <rPr>
        <sz val="10"/>
        <rFont val="Arial"/>
        <family val="0"/>
      </rPr>
      <t xml:space="preserve"> talla under er såkalte kvotienter, dvs stemmetallet delt på delingstallet i første kolonne. Distriktsmandatene tildeles de høyeste kvotientene. I radene under framkommer mandatene i rekkefølge. </t>
    </r>
    <r>
      <rPr>
        <b/>
        <sz val="10"/>
        <color indexed="10"/>
        <rFont val="Arial"/>
        <family val="2"/>
      </rPr>
      <t>Feite, røde tall</t>
    </r>
    <r>
      <rPr>
        <sz val="10"/>
        <rFont val="Arial"/>
        <family val="0"/>
      </rPr>
      <t xml:space="preserve"> betyr inne på tinget i 2005. (Et utjamningsmandat kommer i tillegg.) Vi ser at med 2001-stemmetall måtte Hordaland hatt 19 mandater for at RV skulle vært inne. Du kan nå leke med talla. Da endrer du stemmetalla i øverste linje, og i den nederste tabellen framkommer endringer i mandatfordeling. Om alle andre parti får samme stemmetall som sist, og RV får 11.700 stemmer, er vi inne.</t>
    </r>
  </si>
  <si>
    <r>
      <t xml:space="preserve">Bruksanvisning: </t>
    </r>
    <r>
      <rPr>
        <sz val="10"/>
        <rFont val="Arial"/>
        <family val="0"/>
      </rPr>
      <t xml:space="preserve">Rekka med </t>
    </r>
    <r>
      <rPr>
        <b/>
        <sz val="10"/>
        <rFont val="Arial"/>
        <family val="2"/>
      </rPr>
      <t>svarte, feite</t>
    </r>
    <r>
      <rPr>
        <sz val="10"/>
        <rFont val="Arial"/>
        <family val="0"/>
      </rPr>
      <t xml:space="preserve"> tall rett under partinavna, angir stemmetall i Oslo i 2001. De </t>
    </r>
    <r>
      <rPr>
        <sz val="10"/>
        <color indexed="10"/>
        <rFont val="Arial"/>
        <family val="2"/>
      </rPr>
      <t>røde</t>
    </r>
    <r>
      <rPr>
        <sz val="10"/>
        <rFont val="Arial"/>
        <family val="0"/>
      </rPr>
      <t xml:space="preserve"> talla under er såkalte kvotienter, dvs stemmetallet delt på delingstallet i første kolonne. Distriktsmandatene tildeles de høyeste kvotientene. I radene under framkommer mandatene i rekkefølge. </t>
    </r>
    <r>
      <rPr>
        <b/>
        <sz val="10"/>
        <color indexed="10"/>
        <rFont val="Arial"/>
        <family val="2"/>
      </rPr>
      <t>Feite, røde tall</t>
    </r>
    <r>
      <rPr>
        <sz val="10"/>
        <rFont val="Arial"/>
        <family val="0"/>
      </rPr>
      <t xml:space="preserve"> betyr inne på tinget. (Et utjamningsmandat kommer i tillegg.) Vi ser at med 2001-stemmetall måtte Oslo ha hatt 22 mandater for at RV skulle vært inne. Du kan nå leke med talla. Da endrer du stemmetalla i øverste linje, og iden nederste tabellen framkommer endringer i mandatfordeling. Om alle andre parti får samme stemmetall som sist, og RV får 12.960 stemmer, er vi inne.</t>
    </r>
  </si>
  <si>
    <r>
      <t xml:space="preserve">Leke med Hordaland-tall
</t>
    </r>
    <r>
      <rPr>
        <b/>
        <sz val="12"/>
        <rFont val="Arial"/>
        <family val="2"/>
      </rPr>
      <t>Skriv bare i gule felt</t>
    </r>
  </si>
  <si>
    <r>
      <t xml:space="preserve">Leke med Oslo-tall
</t>
    </r>
    <r>
      <rPr>
        <b/>
        <sz val="12"/>
        <rFont val="Arial"/>
        <family val="2"/>
      </rPr>
      <t>Skriv bare i gule felt</t>
    </r>
  </si>
  <si>
    <t>Kyst</t>
  </si>
  <si>
    <t>Dersom du skal nullstille tabellene over, setter du inn stemmetalla under i den øverste tabellen eller prosentene i den nederste. Forutsatt at du ikke har rota i andre ruter, burde det gå bra. Ellers må du laste ned denne fila på nytt fra http://www.folkets-kamp.org/lokkavalg2005/mandatberegning2.xls</t>
  </si>
  <si>
    <t>Partier</t>
  </si>
  <si>
    <t>Arbeiderpartiet</t>
  </si>
  <si>
    <t>Sosialistisk venstreparti</t>
  </si>
  <si>
    <t>Rød valgallianse</t>
  </si>
  <si>
    <t>Senterpartiet</t>
  </si>
  <si>
    <t>Kristelig folkeparti</t>
  </si>
  <si>
    <t>Venstre</t>
  </si>
  <si>
    <t>Høyre</t>
  </si>
  <si>
    <t>Fremskrittspartiet</t>
  </si>
  <si>
    <t>Kystpartiet</t>
  </si>
  <si>
    <t>Det liberale folkepartiet</t>
  </si>
  <si>
    <t>Det politiske parti</t>
  </si>
  <si>
    <t>Fedrelandspartiet</t>
  </si>
  <si>
    <t>Kristent samlingsparti</t>
  </si>
  <si>
    <t>Miljøpartiet De grønne</t>
  </si>
  <si>
    <t>Norsk folkeparti</t>
  </si>
  <si>
    <t>Norges kommunistiske parti</t>
  </si>
  <si>
    <t>Naturlovpartiet</t>
  </si>
  <si>
    <t>Pensjonistpartiet</t>
  </si>
  <si>
    <t>Tverrpolitisk kyst- og distriktsparti</t>
  </si>
  <si>
    <t>Sosialdemokratene</t>
  </si>
  <si>
    <t>Hordalandslista</t>
  </si>
  <si>
    <t>Oslolista, Rettferdighetspartiet, Samfunnspartiet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</si>
</sst>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 quotePrefix="1">
      <alignment horizontal="right"/>
    </xf>
    <xf numFmtId="0" fontId="0" fillId="0" borderId="0" xfId="0" applyAlignment="1" quotePrefix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workbookViewId="0" topLeftCell="A1">
      <pane ySplit="2" topLeftCell="BM3" activePane="bottomLeft" state="frozen"/>
      <selection pane="topLeft" activeCell="A1" sqref="A1"/>
      <selection pane="bottomLeft" activeCell="G12" sqref="G12:G24"/>
    </sheetView>
  </sheetViews>
  <sheetFormatPr defaultColWidth="11.421875" defaultRowHeight="12.75"/>
  <cols>
    <col min="1" max="1" width="13.57421875" style="2" bestFit="1" customWidth="1"/>
    <col min="2" max="2" width="10.140625" style="0" customWidth="1"/>
    <col min="3" max="3" width="9.28125" style="0" bestFit="1" customWidth="1"/>
    <col min="4" max="4" width="4.140625" style="0" bestFit="1" customWidth="1"/>
    <col min="5" max="5" width="9.7109375" style="0" customWidth="1"/>
    <col min="6" max="6" width="12.57421875" style="0" bestFit="1" customWidth="1"/>
    <col min="7" max="7" width="10.421875" style="0" customWidth="1"/>
    <col min="8" max="8" width="12.57421875" style="0" bestFit="1" customWidth="1"/>
    <col min="9" max="9" width="9.00390625" style="0" customWidth="1"/>
    <col min="10" max="10" width="6.28125" style="0" bestFit="1" customWidth="1"/>
    <col min="11" max="11" width="9.28125" style="0" bestFit="1" customWidth="1"/>
    <col min="12" max="12" width="6.28125" style="0" bestFit="1" customWidth="1"/>
    <col min="13" max="13" width="9.28125" style="0" bestFit="1" customWidth="1"/>
    <col min="14" max="14" width="4.140625" style="0" bestFit="1" customWidth="1"/>
    <col min="15" max="15" width="9.28125" style="0" bestFit="1" customWidth="1"/>
    <col min="16" max="16" width="5.28125" style="0" bestFit="1" customWidth="1"/>
    <col min="17" max="17" width="9.28125" style="0" bestFit="1" customWidth="1"/>
    <col min="18" max="18" width="4.140625" style="0" bestFit="1" customWidth="1"/>
    <col min="19" max="19" width="9.8515625" style="0" customWidth="1"/>
    <col min="20" max="20" width="4.28125" style="0" customWidth="1"/>
    <col min="21" max="21" width="9.28125" style="0" customWidth="1"/>
    <col min="22" max="22" width="4.140625" style="0" bestFit="1" customWidth="1"/>
    <col min="23" max="23" width="9.28125" style="0" bestFit="1" customWidth="1"/>
    <col min="24" max="24" width="7.28125" style="0" bestFit="1" customWidth="1"/>
    <col min="25" max="25" width="9.28125" style="0" bestFit="1" customWidth="1"/>
    <col min="26" max="26" width="10.421875" style="0" customWidth="1"/>
    <col min="28" max="28" width="3.28125" style="0" customWidth="1"/>
    <col min="29" max="29" width="9.28125" style="0" bestFit="1" customWidth="1"/>
    <col min="30" max="30" width="4.140625" style="0" bestFit="1" customWidth="1"/>
    <col min="31" max="31" width="9.28125" style="0" bestFit="1" customWidth="1"/>
    <col min="32" max="32" width="6.28125" style="0" bestFit="1" customWidth="1"/>
    <col min="33" max="33" width="9.28125" style="0" bestFit="1" customWidth="1"/>
    <col min="34" max="34" width="4.140625" style="0" bestFit="1" customWidth="1"/>
    <col min="35" max="35" width="9.28125" style="0" bestFit="1" customWidth="1"/>
    <col min="36" max="36" width="6.28125" style="0" bestFit="1" customWidth="1"/>
    <col min="37" max="37" width="9.7109375" style="0" customWidth="1"/>
    <col min="38" max="38" width="4.140625" style="0" bestFit="1" customWidth="1"/>
    <col min="39" max="39" width="9.28125" style="0" bestFit="1" customWidth="1"/>
    <col min="40" max="40" width="4.140625" style="0" bestFit="1" customWidth="1"/>
  </cols>
  <sheetData>
    <row r="1" spans="1:40" s="1" customFormat="1" ht="25.5" customHeight="1">
      <c r="A1" s="30" t="s">
        <v>89</v>
      </c>
      <c r="B1" s="28" t="s">
        <v>22</v>
      </c>
      <c r="C1" s="26" t="s">
        <v>23</v>
      </c>
      <c r="D1" s="26"/>
      <c r="E1" s="26" t="s">
        <v>25</v>
      </c>
      <c r="F1" s="26"/>
      <c r="G1" s="26" t="s">
        <v>38</v>
      </c>
      <c r="H1" s="26"/>
      <c r="I1" s="26" t="s">
        <v>26</v>
      </c>
      <c r="J1" s="26"/>
      <c r="K1" s="26" t="s">
        <v>39</v>
      </c>
      <c r="L1" s="26"/>
      <c r="M1" s="26" t="s">
        <v>40</v>
      </c>
      <c r="N1" s="26"/>
      <c r="O1" s="26" t="s">
        <v>41</v>
      </c>
      <c r="P1" s="26"/>
      <c r="Q1" s="26" t="s">
        <v>27</v>
      </c>
      <c r="R1" s="26"/>
      <c r="S1" s="26" t="s">
        <v>28</v>
      </c>
      <c r="T1" s="26"/>
      <c r="U1" s="26" t="s">
        <v>29</v>
      </c>
      <c r="V1" s="26"/>
      <c r="W1" s="26" t="s">
        <v>30</v>
      </c>
      <c r="X1" s="26"/>
      <c r="Y1" s="26" t="s">
        <v>31</v>
      </c>
      <c r="Z1" s="26"/>
      <c r="AA1" s="26" t="s">
        <v>32</v>
      </c>
      <c r="AB1" s="26"/>
      <c r="AC1" s="26" t="s">
        <v>33</v>
      </c>
      <c r="AD1" s="26"/>
      <c r="AE1" s="26" t="s">
        <v>34</v>
      </c>
      <c r="AF1" s="26"/>
      <c r="AG1" s="26" t="s">
        <v>88</v>
      </c>
      <c r="AH1" s="26"/>
      <c r="AI1" s="26" t="s">
        <v>35</v>
      </c>
      <c r="AJ1" s="26"/>
      <c r="AK1" s="26" t="s">
        <v>36</v>
      </c>
      <c r="AL1" s="26"/>
      <c r="AM1" s="26" t="s">
        <v>37</v>
      </c>
      <c r="AN1" s="26"/>
    </row>
    <row r="2" spans="1:40" s="1" customFormat="1" ht="25.5">
      <c r="A2" s="31"/>
      <c r="B2" s="29"/>
      <c r="C2" s="1" t="s">
        <v>87</v>
      </c>
      <c r="D2" s="1">
        <v>8</v>
      </c>
      <c r="E2" s="1" t="s">
        <v>87</v>
      </c>
      <c r="F2" s="1" t="s">
        <v>43</v>
      </c>
      <c r="G2" s="1" t="s">
        <v>87</v>
      </c>
      <c r="H2" s="1" t="s">
        <v>66</v>
      </c>
      <c r="I2" s="1" t="s">
        <v>87</v>
      </c>
      <c r="J2" s="1">
        <v>8</v>
      </c>
      <c r="K2" s="1" t="s">
        <v>87</v>
      </c>
      <c r="L2" s="1">
        <v>7</v>
      </c>
      <c r="M2" s="1" t="s">
        <v>87</v>
      </c>
      <c r="N2" s="1">
        <v>7</v>
      </c>
      <c r="O2" s="1" t="s">
        <v>87</v>
      </c>
      <c r="P2" s="1" t="s">
        <v>77</v>
      </c>
      <c r="Q2" s="1" t="s">
        <v>87</v>
      </c>
      <c r="R2" s="1">
        <v>6</v>
      </c>
      <c r="S2" s="1" t="s">
        <v>87</v>
      </c>
      <c r="T2" s="1">
        <v>4</v>
      </c>
      <c r="U2" s="1" t="s">
        <v>87</v>
      </c>
      <c r="V2" s="1">
        <v>5</v>
      </c>
      <c r="W2" s="1" t="s">
        <v>87</v>
      </c>
      <c r="X2" s="1" t="s">
        <v>70</v>
      </c>
      <c r="Y2" s="1" t="s">
        <v>87</v>
      </c>
      <c r="Z2" s="1" t="s">
        <v>52</v>
      </c>
      <c r="AA2" s="1" t="s">
        <v>87</v>
      </c>
      <c r="AB2" s="1">
        <v>5</v>
      </c>
      <c r="AC2" s="1" t="s">
        <v>87</v>
      </c>
      <c r="AD2" s="1">
        <v>10</v>
      </c>
      <c r="AE2" s="1" t="s">
        <v>87</v>
      </c>
      <c r="AF2" s="1">
        <v>10</v>
      </c>
      <c r="AG2" s="1" t="s">
        <v>87</v>
      </c>
      <c r="AH2" s="1">
        <v>6</v>
      </c>
      <c r="AI2" s="1" t="s">
        <v>87</v>
      </c>
      <c r="AJ2" s="1">
        <v>12</v>
      </c>
      <c r="AK2" s="1" t="s">
        <v>87</v>
      </c>
      <c r="AL2" s="1">
        <v>6</v>
      </c>
      <c r="AM2" s="1" t="s">
        <v>87</v>
      </c>
      <c r="AN2" s="1">
        <v>4</v>
      </c>
    </row>
    <row r="3" spans="1:39" ht="12.75">
      <c r="A3" s="2" t="s">
        <v>0</v>
      </c>
      <c r="B3" s="3">
        <v>2521820</v>
      </c>
      <c r="C3" s="3">
        <v>140729</v>
      </c>
      <c r="D3" s="3"/>
      <c r="E3" s="3">
        <v>269954</v>
      </c>
      <c r="F3" s="3"/>
      <c r="G3" s="3">
        <v>288960</v>
      </c>
      <c r="H3" s="3"/>
      <c r="I3" s="3">
        <v>106681</v>
      </c>
      <c r="J3" s="3"/>
      <c r="K3" s="3">
        <v>104035</v>
      </c>
      <c r="L3" s="3"/>
      <c r="M3" s="3">
        <v>134218</v>
      </c>
      <c r="N3" s="3"/>
      <c r="O3" s="3">
        <v>123806</v>
      </c>
      <c r="P3" s="3"/>
      <c r="Q3" s="3">
        <v>92137</v>
      </c>
      <c r="R3" s="3"/>
      <c r="S3" s="3">
        <v>55974</v>
      </c>
      <c r="T3" s="3"/>
      <c r="U3" s="3">
        <v>85477</v>
      </c>
      <c r="V3" s="3"/>
      <c r="W3" s="3">
        <v>206935</v>
      </c>
      <c r="X3" s="3"/>
      <c r="Y3" s="3">
        <v>251479</v>
      </c>
      <c r="Z3" s="3"/>
      <c r="AA3" s="3">
        <v>59951</v>
      </c>
      <c r="AB3" s="3"/>
      <c r="AC3" s="3">
        <v>135538</v>
      </c>
      <c r="AD3" s="3"/>
      <c r="AE3" s="3">
        <v>148599</v>
      </c>
      <c r="AF3" s="3"/>
      <c r="AG3" s="3">
        <v>70104</v>
      </c>
      <c r="AH3" s="3"/>
      <c r="AI3" s="3">
        <v>129080</v>
      </c>
      <c r="AJ3" s="3"/>
      <c r="AK3" s="3">
        <v>81306</v>
      </c>
      <c r="AL3" s="3"/>
      <c r="AM3" s="3">
        <v>36857</v>
      </c>
    </row>
    <row r="4" spans="1:40" ht="12.75">
      <c r="A4" s="2" t="s">
        <v>1</v>
      </c>
      <c r="B4" s="3">
        <v>612632</v>
      </c>
      <c r="C4" s="3">
        <v>39191</v>
      </c>
      <c r="D4" s="5" t="s">
        <v>49</v>
      </c>
      <c r="E4" s="3">
        <v>63643</v>
      </c>
      <c r="F4" s="5" t="s">
        <v>44</v>
      </c>
      <c r="G4" s="3">
        <v>64768</v>
      </c>
      <c r="H4" s="5" t="s">
        <v>68</v>
      </c>
      <c r="I4" s="3">
        <v>40125</v>
      </c>
      <c r="J4" s="5" t="s">
        <v>51</v>
      </c>
      <c r="K4" s="3">
        <v>37903</v>
      </c>
      <c r="L4" s="5" t="s">
        <v>65</v>
      </c>
      <c r="M4" s="3">
        <v>36870</v>
      </c>
      <c r="N4" s="5" t="s">
        <v>49</v>
      </c>
      <c r="O4" s="3">
        <v>26763</v>
      </c>
      <c r="P4" s="5" t="s">
        <v>73</v>
      </c>
      <c r="Q4" s="3">
        <v>27039</v>
      </c>
      <c r="R4" s="5" t="s">
        <v>58</v>
      </c>
      <c r="S4" s="3">
        <v>11083</v>
      </c>
      <c r="T4" s="3">
        <v>3</v>
      </c>
      <c r="U4" s="3">
        <v>14303</v>
      </c>
      <c r="V4" s="3">
        <v>3</v>
      </c>
      <c r="W4" s="3">
        <v>36857</v>
      </c>
      <c r="X4" s="5" t="s">
        <v>59</v>
      </c>
      <c r="Y4" s="3">
        <v>49390</v>
      </c>
      <c r="Z4" s="5" t="s">
        <v>54</v>
      </c>
      <c r="AA4" s="3">
        <v>13453</v>
      </c>
      <c r="AB4" s="3">
        <v>1</v>
      </c>
      <c r="AC4" s="3">
        <v>26473</v>
      </c>
      <c r="AD4" s="5" t="s">
        <v>50</v>
      </c>
      <c r="AE4" s="3">
        <v>42899</v>
      </c>
      <c r="AF4" s="5" t="s">
        <v>72</v>
      </c>
      <c r="AG4" s="3">
        <v>22704</v>
      </c>
      <c r="AH4" s="5" t="s">
        <v>60</v>
      </c>
      <c r="AI4" s="3">
        <v>31283</v>
      </c>
      <c r="AJ4" s="5" t="s">
        <v>61</v>
      </c>
      <c r="AK4" s="3">
        <v>18008</v>
      </c>
      <c r="AL4" s="5" t="s">
        <v>75</v>
      </c>
      <c r="AM4" s="3">
        <v>9877</v>
      </c>
      <c r="AN4" s="6" t="s">
        <v>49</v>
      </c>
    </row>
    <row r="5" spans="1:40" ht="12.75">
      <c r="A5" s="2" t="s">
        <v>2</v>
      </c>
      <c r="B5" s="3">
        <v>316397</v>
      </c>
      <c r="C5" s="3">
        <v>16023</v>
      </c>
      <c r="D5" s="3">
        <v>6</v>
      </c>
      <c r="E5" s="3">
        <v>33168</v>
      </c>
      <c r="F5" s="5" t="s">
        <v>47</v>
      </c>
      <c r="G5" s="3">
        <v>48800</v>
      </c>
      <c r="H5" s="5" t="s">
        <v>55</v>
      </c>
      <c r="I5" s="3">
        <v>14567</v>
      </c>
      <c r="J5" s="3">
        <v>3</v>
      </c>
      <c r="K5" s="3">
        <v>11613</v>
      </c>
      <c r="L5" s="3">
        <v>5</v>
      </c>
      <c r="M5" s="3">
        <v>15581</v>
      </c>
      <c r="N5" s="3">
        <v>5</v>
      </c>
      <c r="O5" s="3">
        <v>14308</v>
      </c>
      <c r="P5" s="3">
        <v>5</v>
      </c>
      <c r="Q5" s="3">
        <v>13335</v>
      </c>
      <c r="R5" s="3">
        <v>4</v>
      </c>
      <c r="S5" s="3">
        <v>6215</v>
      </c>
      <c r="T5" s="3"/>
      <c r="U5" s="3">
        <v>8924</v>
      </c>
      <c r="V5" s="3"/>
      <c r="W5" s="3">
        <v>18187</v>
      </c>
      <c r="X5" s="3">
        <v>7</v>
      </c>
      <c r="Y5" s="3">
        <v>27051</v>
      </c>
      <c r="Z5" s="5" t="s">
        <v>47</v>
      </c>
      <c r="AA5" s="3">
        <v>7055</v>
      </c>
      <c r="AB5" s="3">
        <v>5</v>
      </c>
      <c r="AC5" s="3">
        <v>11870</v>
      </c>
      <c r="AD5" s="3">
        <v>7</v>
      </c>
      <c r="AE5" s="3">
        <v>23027</v>
      </c>
      <c r="AF5" s="5" t="s">
        <v>74</v>
      </c>
      <c r="AG5" s="3">
        <v>9672</v>
      </c>
      <c r="AH5" s="3">
        <v>4</v>
      </c>
      <c r="AI5" s="3">
        <v>18188</v>
      </c>
      <c r="AJ5" s="5" t="s">
        <v>62</v>
      </c>
      <c r="AK5" s="3">
        <v>12007</v>
      </c>
      <c r="AL5" s="3">
        <v>3</v>
      </c>
      <c r="AM5" s="3">
        <v>6806</v>
      </c>
      <c r="AN5">
        <v>2</v>
      </c>
    </row>
    <row r="6" spans="1:39" ht="12.75">
      <c r="A6" s="2" t="s">
        <v>3</v>
      </c>
      <c r="B6" s="3">
        <v>30015</v>
      </c>
      <c r="C6" s="4">
        <v>776</v>
      </c>
      <c r="D6" s="4"/>
      <c r="E6" s="3">
        <v>1902</v>
      </c>
      <c r="F6" s="3"/>
      <c r="G6" s="3">
        <v>8574</v>
      </c>
      <c r="H6" s="3"/>
      <c r="I6" s="4">
        <v>405</v>
      </c>
      <c r="J6" s="4"/>
      <c r="K6" s="4">
        <v>514</v>
      </c>
      <c r="L6" s="4"/>
      <c r="M6" s="4">
        <v>699</v>
      </c>
      <c r="N6" s="4"/>
      <c r="O6" s="4">
        <v>683</v>
      </c>
      <c r="P6" s="4"/>
      <c r="Q6" s="4">
        <v>675</v>
      </c>
      <c r="R6" s="4"/>
      <c r="S6" s="4">
        <v>255</v>
      </c>
      <c r="T6" s="4"/>
      <c r="U6" s="4">
        <v>329</v>
      </c>
      <c r="V6" s="4"/>
      <c r="W6" s="3">
        <v>1179</v>
      </c>
      <c r="X6" s="3"/>
      <c r="Y6" s="3">
        <v>9246</v>
      </c>
      <c r="Z6" s="3"/>
      <c r="AA6" s="4">
        <v>249</v>
      </c>
      <c r="AB6" s="4"/>
      <c r="AC6" s="4">
        <v>573</v>
      </c>
      <c r="AD6" s="4"/>
      <c r="AE6" s="3">
        <v>1604</v>
      </c>
      <c r="AF6" s="3"/>
      <c r="AG6" s="4">
        <v>296</v>
      </c>
      <c r="AH6" s="4"/>
      <c r="AI6" s="3">
        <v>1098</v>
      </c>
      <c r="AJ6" s="3"/>
      <c r="AK6" s="4">
        <v>656</v>
      </c>
      <c r="AL6" s="4"/>
      <c r="AM6" s="4">
        <v>302</v>
      </c>
    </row>
    <row r="7" spans="1:39" ht="12.75">
      <c r="A7" s="2" t="s">
        <v>4</v>
      </c>
      <c r="B7" s="3">
        <v>140287</v>
      </c>
      <c r="C7" s="3">
        <v>6689</v>
      </c>
      <c r="D7" s="3"/>
      <c r="E7" s="3">
        <v>8747</v>
      </c>
      <c r="F7" s="3" t="s">
        <v>48</v>
      </c>
      <c r="G7" s="3">
        <v>1988</v>
      </c>
      <c r="H7" s="3"/>
      <c r="I7" s="3">
        <v>9660</v>
      </c>
      <c r="J7" s="3">
        <v>7</v>
      </c>
      <c r="K7" s="3">
        <v>12604</v>
      </c>
      <c r="L7" s="3">
        <v>4</v>
      </c>
      <c r="M7" s="3">
        <v>7519</v>
      </c>
      <c r="N7" s="3"/>
      <c r="O7" s="3">
        <v>4112</v>
      </c>
      <c r="P7" s="3"/>
      <c r="Q7" s="3">
        <v>4476</v>
      </c>
      <c r="R7" s="3"/>
      <c r="S7" s="3">
        <v>2340</v>
      </c>
      <c r="T7" s="3"/>
      <c r="U7" s="3">
        <v>3097</v>
      </c>
      <c r="V7" s="3"/>
      <c r="W7" s="3">
        <v>10516</v>
      </c>
      <c r="X7" s="3" t="s">
        <v>57</v>
      </c>
      <c r="Y7" s="3">
        <v>9701</v>
      </c>
      <c r="Z7" s="3" t="s">
        <v>57</v>
      </c>
      <c r="AA7" s="3">
        <v>10615</v>
      </c>
      <c r="AB7" s="3">
        <v>2</v>
      </c>
      <c r="AC7" s="3">
        <v>8892</v>
      </c>
      <c r="AD7" s="3">
        <v>10</v>
      </c>
      <c r="AE7" s="3">
        <v>10243</v>
      </c>
      <c r="AF7" s="3">
        <v>10</v>
      </c>
      <c r="AG7" s="3">
        <v>10877</v>
      </c>
      <c r="AH7" s="3">
        <v>2</v>
      </c>
      <c r="AI7" s="3">
        <v>11363</v>
      </c>
      <c r="AJ7" s="3">
        <v>8</v>
      </c>
      <c r="AK7" s="3">
        <v>5266</v>
      </c>
      <c r="AL7" s="3"/>
      <c r="AM7" s="3">
        <v>1582</v>
      </c>
    </row>
    <row r="8" spans="1:39" ht="12.75">
      <c r="A8" s="2" t="s">
        <v>5</v>
      </c>
      <c r="B8" s="3">
        <v>312839</v>
      </c>
      <c r="C8" s="3">
        <v>17790</v>
      </c>
      <c r="D8" s="3">
        <v>5</v>
      </c>
      <c r="E8" s="3">
        <v>21446</v>
      </c>
      <c r="F8" s="5">
        <v>8</v>
      </c>
      <c r="G8" s="3">
        <v>17536</v>
      </c>
      <c r="H8" s="3">
        <v>10</v>
      </c>
      <c r="I8" s="3">
        <v>8259</v>
      </c>
      <c r="J8" s="3">
        <v>8</v>
      </c>
      <c r="K8" s="3">
        <v>10418</v>
      </c>
      <c r="L8" s="3"/>
      <c r="M8" s="3">
        <v>12072</v>
      </c>
      <c r="N8" s="3">
        <v>7</v>
      </c>
      <c r="O8" s="3">
        <v>13612</v>
      </c>
      <c r="P8" s="3">
        <v>6</v>
      </c>
      <c r="Q8" s="3">
        <v>12116</v>
      </c>
      <c r="R8" s="3">
        <v>6</v>
      </c>
      <c r="S8" s="3">
        <v>11459</v>
      </c>
      <c r="T8" s="3">
        <v>2</v>
      </c>
      <c r="U8" s="3">
        <v>22372</v>
      </c>
      <c r="V8" s="5" t="s">
        <v>49</v>
      </c>
      <c r="W8" s="3">
        <v>39294</v>
      </c>
      <c r="X8" s="5" t="s">
        <v>50</v>
      </c>
      <c r="Y8" s="3">
        <v>39333</v>
      </c>
      <c r="Z8" s="5" t="s">
        <v>56</v>
      </c>
      <c r="AA8" s="3">
        <v>9743</v>
      </c>
      <c r="AB8" s="3">
        <v>3</v>
      </c>
      <c r="AC8" s="3">
        <v>26850</v>
      </c>
      <c r="AD8" s="5" t="s">
        <v>58</v>
      </c>
      <c r="AE8" s="3">
        <v>14710</v>
      </c>
      <c r="AF8" s="3">
        <v>6</v>
      </c>
      <c r="AG8" s="3">
        <v>7259</v>
      </c>
      <c r="AH8" s="3">
        <v>6</v>
      </c>
      <c r="AI8" s="3">
        <v>14316</v>
      </c>
      <c r="AJ8" s="3">
        <v>6</v>
      </c>
      <c r="AK8" s="3">
        <v>9925</v>
      </c>
      <c r="AL8" s="3">
        <v>5</v>
      </c>
      <c r="AM8" s="3">
        <v>4329</v>
      </c>
    </row>
    <row r="9" spans="1:39" ht="12.75">
      <c r="A9" s="2" t="s">
        <v>6</v>
      </c>
      <c r="B9" s="3">
        <v>98486</v>
      </c>
      <c r="C9" s="3">
        <v>3501</v>
      </c>
      <c r="D9" s="3"/>
      <c r="E9" s="3">
        <v>10855</v>
      </c>
      <c r="F9" s="3"/>
      <c r="G9" s="3">
        <v>17139</v>
      </c>
      <c r="H9" s="3">
        <v>12</v>
      </c>
      <c r="I9" s="3">
        <v>2255</v>
      </c>
      <c r="J9" s="3"/>
      <c r="K9" s="3">
        <v>3445</v>
      </c>
      <c r="L9" s="3"/>
      <c r="M9" s="3">
        <v>3551</v>
      </c>
      <c r="N9" s="3"/>
      <c r="O9" s="3">
        <v>3507</v>
      </c>
      <c r="P9" s="3"/>
      <c r="Q9" s="3">
        <v>2598</v>
      </c>
      <c r="R9" s="3"/>
      <c r="S9" s="3">
        <v>2188</v>
      </c>
      <c r="T9" s="3"/>
      <c r="U9" s="3">
        <v>3001</v>
      </c>
      <c r="V9" s="3"/>
      <c r="W9" s="3">
        <v>9900</v>
      </c>
      <c r="X9" s="3"/>
      <c r="Y9" s="3">
        <v>11838</v>
      </c>
      <c r="Z9" s="3">
        <v>13</v>
      </c>
      <c r="AA9" s="3">
        <v>3230</v>
      </c>
      <c r="AB9" s="3"/>
      <c r="AC9" s="3">
        <v>8749</v>
      </c>
      <c r="AD9" s="3"/>
      <c r="AE9" s="3">
        <v>4972</v>
      </c>
      <c r="AF9" s="3"/>
      <c r="AG9" s="3">
        <v>2399</v>
      </c>
      <c r="AH9" s="3"/>
      <c r="AI9" s="3">
        <v>2822</v>
      </c>
      <c r="AJ9" s="3"/>
      <c r="AK9" s="3">
        <v>1915</v>
      </c>
      <c r="AL9" s="3"/>
      <c r="AM9" s="4">
        <v>621</v>
      </c>
    </row>
    <row r="10" spans="1:40" ht="12.75">
      <c r="A10" s="2" t="s">
        <v>7</v>
      </c>
      <c r="B10" s="3">
        <v>534852</v>
      </c>
      <c r="C10" s="3">
        <v>27514</v>
      </c>
      <c r="D10" s="5" t="s">
        <v>73</v>
      </c>
      <c r="E10" s="3">
        <v>85618</v>
      </c>
      <c r="F10" s="5" t="s">
        <v>45</v>
      </c>
      <c r="G10" s="3">
        <v>83979</v>
      </c>
      <c r="H10" s="5" t="s">
        <v>67</v>
      </c>
      <c r="I10" s="3">
        <v>13522</v>
      </c>
      <c r="J10" s="3">
        <v>4</v>
      </c>
      <c r="K10" s="3">
        <v>13245</v>
      </c>
      <c r="L10" s="3">
        <v>3</v>
      </c>
      <c r="M10" s="3">
        <v>32975</v>
      </c>
      <c r="N10" s="5" t="s">
        <v>50</v>
      </c>
      <c r="O10" s="3">
        <v>31524</v>
      </c>
      <c r="P10" s="5" t="s">
        <v>49</v>
      </c>
      <c r="Q10" s="3">
        <v>13449</v>
      </c>
      <c r="R10" s="3">
        <v>3</v>
      </c>
      <c r="S10" s="3">
        <v>11724</v>
      </c>
      <c r="T10" s="3">
        <v>1</v>
      </c>
      <c r="U10" s="3">
        <v>19813</v>
      </c>
      <c r="V10" s="5" t="s">
        <v>76</v>
      </c>
      <c r="W10" s="3">
        <v>46918</v>
      </c>
      <c r="X10" s="5" t="s">
        <v>71</v>
      </c>
      <c r="Y10" s="3">
        <v>54504</v>
      </c>
      <c r="Z10" s="5" t="s">
        <v>53</v>
      </c>
      <c r="AA10" s="3">
        <v>7660</v>
      </c>
      <c r="AB10" s="3">
        <v>4</v>
      </c>
      <c r="AC10" s="3">
        <v>23397</v>
      </c>
      <c r="AD10" s="5" t="s">
        <v>42</v>
      </c>
      <c r="AE10" s="3">
        <v>26418</v>
      </c>
      <c r="AF10" s="5" t="s">
        <v>73</v>
      </c>
      <c r="AG10" s="3">
        <v>7188</v>
      </c>
      <c r="AH10" s="3"/>
      <c r="AI10" s="3">
        <v>16862</v>
      </c>
      <c r="AJ10" s="5" t="s">
        <v>64</v>
      </c>
      <c r="AK10" s="3">
        <v>12739</v>
      </c>
      <c r="AL10" s="3">
        <v>2</v>
      </c>
      <c r="AM10" s="3">
        <v>5803</v>
      </c>
      <c r="AN10">
        <v>3</v>
      </c>
    </row>
    <row r="11" spans="1:39" ht="12.75">
      <c r="A11" s="2" t="s">
        <v>8</v>
      </c>
      <c r="B11" s="3">
        <v>369236</v>
      </c>
      <c r="C11" s="3">
        <v>24086</v>
      </c>
      <c r="D11" s="5" t="s">
        <v>42</v>
      </c>
      <c r="E11" s="3">
        <v>38830</v>
      </c>
      <c r="F11" s="5" t="s">
        <v>46</v>
      </c>
      <c r="G11" s="3">
        <v>37564</v>
      </c>
      <c r="H11" s="5" t="s">
        <v>69</v>
      </c>
      <c r="I11" s="3">
        <v>11814</v>
      </c>
      <c r="J11" s="3">
        <v>5</v>
      </c>
      <c r="K11" s="3">
        <v>11189</v>
      </c>
      <c r="L11" s="3">
        <v>6</v>
      </c>
      <c r="M11" s="3">
        <v>21773</v>
      </c>
      <c r="N11" s="3">
        <v>3</v>
      </c>
      <c r="O11" s="3">
        <v>23122</v>
      </c>
      <c r="P11" s="5" t="s">
        <v>78</v>
      </c>
      <c r="Q11" s="3">
        <v>16305</v>
      </c>
      <c r="R11" s="3">
        <v>2</v>
      </c>
      <c r="S11" s="3">
        <v>9273</v>
      </c>
      <c r="T11" s="3">
        <v>4</v>
      </c>
      <c r="U11" s="3">
        <v>9173</v>
      </c>
      <c r="V11" s="3"/>
      <c r="W11" s="3">
        <v>37650</v>
      </c>
      <c r="X11" s="5" t="s">
        <v>42</v>
      </c>
      <c r="Y11" s="3">
        <v>41582</v>
      </c>
      <c r="Z11" s="3" t="s">
        <v>55</v>
      </c>
      <c r="AA11" s="3">
        <v>5989</v>
      </c>
      <c r="AB11" s="3"/>
      <c r="AC11" s="3">
        <v>23378</v>
      </c>
      <c r="AD11" s="5" t="s">
        <v>59</v>
      </c>
      <c r="AE11" s="3">
        <v>17637</v>
      </c>
      <c r="AF11" s="3">
        <v>5</v>
      </c>
      <c r="AG11" s="3">
        <v>7457</v>
      </c>
      <c r="AH11" s="3">
        <v>5</v>
      </c>
      <c r="AI11" s="3">
        <v>17104</v>
      </c>
      <c r="AJ11" s="5" t="s">
        <v>63</v>
      </c>
      <c r="AK11" s="3">
        <v>11442</v>
      </c>
      <c r="AL11" s="3">
        <v>4</v>
      </c>
      <c r="AM11" s="3">
        <v>3868</v>
      </c>
    </row>
    <row r="12" spans="1:39" ht="12.75">
      <c r="A12" s="2" t="s">
        <v>9</v>
      </c>
      <c r="B12" s="4">
        <v>166</v>
      </c>
      <c r="C12" s="4" t="s">
        <v>24</v>
      </c>
      <c r="D12" s="4"/>
      <c r="E12" s="4" t="s">
        <v>24</v>
      </c>
      <c r="F12" s="4"/>
      <c r="G12" s="4">
        <v>40</v>
      </c>
      <c r="H12" s="4"/>
      <c r="I12" s="4" t="s">
        <v>24</v>
      </c>
      <c r="J12" s="4"/>
      <c r="K12" s="4" t="s">
        <v>24</v>
      </c>
      <c r="L12" s="4"/>
      <c r="M12" s="4" t="s">
        <v>24</v>
      </c>
      <c r="N12" s="4"/>
      <c r="O12" s="4">
        <v>43</v>
      </c>
      <c r="P12" s="4"/>
      <c r="Q12" s="4" t="s">
        <v>24</v>
      </c>
      <c r="R12" s="4"/>
      <c r="S12" s="4">
        <v>14</v>
      </c>
      <c r="T12" s="4"/>
      <c r="U12" s="4">
        <v>14</v>
      </c>
      <c r="V12" s="4"/>
      <c r="W12" s="4" t="s">
        <v>24</v>
      </c>
      <c r="X12" s="4"/>
      <c r="Y12" s="4" t="s">
        <v>24</v>
      </c>
      <c r="Z12" s="4"/>
      <c r="AA12" s="4" t="s">
        <v>24</v>
      </c>
      <c r="AB12" s="4"/>
      <c r="AC12" s="4" t="s">
        <v>24</v>
      </c>
      <c r="AD12" s="4"/>
      <c r="AE12" s="4" t="s">
        <v>24</v>
      </c>
      <c r="AF12" s="4"/>
      <c r="AG12" s="4" t="s">
        <v>24</v>
      </c>
      <c r="AH12" s="4"/>
      <c r="AI12" s="4">
        <v>32</v>
      </c>
      <c r="AJ12" s="4"/>
      <c r="AK12" s="4">
        <v>23</v>
      </c>
      <c r="AL12" s="4"/>
      <c r="AM12" s="4" t="s">
        <v>24</v>
      </c>
    </row>
    <row r="13" spans="1:39" ht="12.75">
      <c r="A13" s="2" t="s">
        <v>10</v>
      </c>
      <c r="B13" s="3">
        <v>19457</v>
      </c>
      <c r="C13" s="3">
        <v>1292</v>
      </c>
      <c r="D13" s="3"/>
      <c r="E13" s="4" t="s">
        <v>24</v>
      </c>
      <c r="F13" s="4"/>
      <c r="G13" s="3">
        <v>3719</v>
      </c>
      <c r="H13" s="3"/>
      <c r="I13" s="4">
        <v>860</v>
      </c>
      <c r="J13" s="4"/>
      <c r="K13" s="4">
        <v>864</v>
      </c>
      <c r="L13" s="4"/>
      <c r="M13" s="3">
        <v>1326</v>
      </c>
      <c r="N13" s="3"/>
      <c r="O13" s="3">
        <v>1353</v>
      </c>
      <c r="P13" s="3"/>
      <c r="Q13" s="4">
        <v>706</v>
      </c>
      <c r="R13" s="4"/>
      <c r="S13" s="4">
        <v>465</v>
      </c>
      <c r="T13" s="4"/>
      <c r="U13" s="4">
        <v>568</v>
      </c>
      <c r="V13" s="4"/>
      <c r="W13" s="3">
        <v>1566</v>
      </c>
      <c r="X13" s="3"/>
      <c r="Y13" s="3">
        <v>2312</v>
      </c>
      <c r="Z13" s="3"/>
      <c r="AA13" s="4">
        <v>404</v>
      </c>
      <c r="AB13" s="4"/>
      <c r="AC13" s="3">
        <v>1042</v>
      </c>
      <c r="AD13" s="3"/>
      <c r="AE13" s="3">
        <v>1269</v>
      </c>
      <c r="AF13" s="3"/>
      <c r="AG13" s="4">
        <v>349</v>
      </c>
      <c r="AH13" s="4"/>
      <c r="AI13" s="4">
        <v>682</v>
      </c>
      <c r="AJ13" s="4"/>
      <c r="AK13" s="4">
        <v>491</v>
      </c>
      <c r="AL13" s="4"/>
      <c r="AM13" s="4">
        <v>189</v>
      </c>
    </row>
    <row r="14" spans="1:39" ht="12.75">
      <c r="A14" s="2" t="s">
        <v>11</v>
      </c>
      <c r="B14" s="3">
        <v>2353</v>
      </c>
      <c r="C14" s="4">
        <v>166</v>
      </c>
      <c r="D14" s="4"/>
      <c r="E14" s="4">
        <v>267</v>
      </c>
      <c r="F14" s="4"/>
      <c r="G14" s="4">
        <v>159</v>
      </c>
      <c r="H14" s="4"/>
      <c r="I14" s="4">
        <v>108</v>
      </c>
      <c r="J14" s="4"/>
      <c r="K14" s="4">
        <v>96</v>
      </c>
      <c r="L14" s="4"/>
      <c r="M14" s="4">
        <v>173</v>
      </c>
      <c r="N14" s="4"/>
      <c r="O14" s="4">
        <v>109</v>
      </c>
      <c r="P14" s="4"/>
      <c r="Q14" s="4">
        <v>103</v>
      </c>
      <c r="R14" s="4"/>
      <c r="S14" s="4">
        <v>59</v>
      </c>
      <c r="T14" s="4"/>
      <c r="U14" s="4">
        <v>53</v>
      </c>
      <c r="V14" s="4"/>
      <c r="W14" s="4">
        <v>312</v>
      </c>
      <c r="X14" s="4"/>
      <c r="Y14" s="4">
        <v>284</v>
      </c>
      <c r="Z14" s="4"/>
      <c r="AA14" s="4">
        <v>40</v>
      </c>
      <c r="AB14" s="4"/>
      <c r="AC14" s="4">
        <v>94</v>
      </c>
      <c r="AD14" s="4"/>
      <c r="AE14" s="4">
        <v>118</v>
      </c>
      <c r="AF14" s="4"/>
      <c r="AG14" s="4">
        <v>38</v>
      </c>
      <c r="AH14" s="4"/>
      <c r="AI14" s="4">
        <v>112</v>
      </c>
      <c r="AJ14" s="4"/>
      <c r="AK14" s="4">
        <v>35</v>
      </c>
      <c r="AL14" s="4"/>
      <c r="AM14" s="4">
        <v>27</v>
      </c>
    </row>
    <row r="15" spans="1:39" ht="12.75">
      <c r="A15" s="2" t="s">
        <v>12</v>
      </c>
      <c r="B15" s="3">
        <v>6742</v>
      </c>
      <c r="C15" s="4">
        <v>397</v>
      </c>
      <c r="D15" s="4"/>
      <c r="E15" s="4">
        <v>292</v>
      </c>
      <c r="F15" s="4"/>
      <c r="G15" s="4">
        <v>213</v>
      </c>
      <c r="H15" s="4"/>
      <c r="I15" s="4">
        <v>182</v>
      </c>
      <c r="J15" s="4"/>
      <c r="K15" s="4">
        <v>211</v>
      </c>
      <c r="L15" s="4"/>
      <c r="M15" s="4">
        <v>238</v>
      </c>
      <c r="N15" s="4"/>
      <c r="O15" s="4">
        <v>250</v>
      </c>
      <c r="P15" s="4"/>
      <c r="Q15" s="4">
        <v>265</v>
      </c>
      <c r="R15" s="4"/>
      <c r="S15" s="4">
        <v>248</v>
      </c>
      <c r="T15" s="4"/>
      <c r="U15" s="4">
        <v>432</v>
      </c>
      <c r="V15" s="4"/>
      <c r="W15" s="3">
        <v>1070</v>
      </c>
      <c r="X15" s="3"/>
      <c r="Y15" s="4">
        <v>837</v>
      </c>
      <c r="Z15" s="4"/>
      <c r="AA15" s="4">
        <v>214</v>
      </c>
      <c r="AB15" s="4"/>
      <c r="AC15" s="4">
        <v>385</v>
      </c>
      <c r="AD15" s="4"/>
      <c r="AE15" s="4">
        <v>223</v>
      </c>
      <c r="AF15" s="4"/>
      <c r="AG15" s="4">
        <v>200</v>
      </c>
      <c r="AH15" s="4"/>
      <c r="AI15" s="4">
        <v>406</v>
      </c>
      <c r="AJ15" s="4"/>
      <c r="AK15" s="4">
        <v>339</v>
      </c>
      <c r="AL15" s="4"/>
      <c r="AM15" s="4">
        <v>329</v>
      </c>
    </row>
    <row r="16" spans="1:39" ht="12.75">
      <c r="A16" s="2" t="s">
        <v>13</v>
      </c>
      <c r="B16" s="3">
        <v>44010</v>
      </c>
      <c r="C16" s="4">
        <v>822</v>
      </c>
      <c r="D16" s="4"/>
      <c r="E16" s="3">
        <v>1373</v>
      </c>
      <c r="F16" s="3"/>
      <c r="G16" s="4">
        <v>902</v>
      </c>
      <c r="H16" s="4"/>
      <c r="I16" s="4">
        <v>833</v>
      </c>
      <c r="J16" s="4"/>
      <c r="K16" s="4" t="s">
        <v>24</v>
      </c>
      <c r="L16" s="4"/>
      <c r="M16" s="4">
        <v>837</v>
      </c>
      <c r="N16" s="4"/>
      <c r="O16" s="4">
        <v>703</v>
      </c>
      <c r="P16" s="4"/>
      <c r="Q16" s="4">
        <v>515</v>
      </c>
      <c r="R16" s="4"/>
      <c r="S16" s="4">
        <v>380</v>
      </c>
      <c r="T16" s="4"/>
      <c r="U16" s="4">
        <v>682</v>
      </c>
      <c r="V16" s="4"/>
      <c r="W16" s="3">
        <v>2285</v>
      </c>
      <c r="X16" s="3"/>
      <c r="Y16" s="3">
        <v>3108</v>
      </c>
      <c r="Z16" s="3"/>
      <c r="AA16" s="3">
        <v>1249</v>
      </c>
      <c r="AB16" s="3"/>
      <c r="AC16" s="3">
        <v>2291</v>
      </c>
      <c r="AD16" s="3"/>
      <c r="AE16" s="3">
        <v>2152</v>
      </c>
      <c r="AF16" s="3"/>
      <c r="AG16" s="3">
        <v>1355</v>
      </c>
      <c r="AH16" s="3"/>
      <c r="AI16" s="3">
        <v>14042</v>
      </c>
      <c r="AJ16" s="3">
        <v>7</v>
      </c>
      <c r="AK16" s="3">
        <v>8124</v>
      </c>
      <c r="AL16" s="3"/>
      <c r="AM16" s="3">
        <v>2357</v>
      </c>
    </row>
    <row r="17" spans="1:39" ht="12.75">
      <c r="A17" s="2" t="s">
        <v>14</v>
      </c>
      <c r="B17" s="3">
        <v>3785</v>
      </c>
      <c r="C17" s="4" t="s">
        <v>24</v>
      </c>
      <c r="D17" s="4"/>
      <c r="E17" s="4">
        <v>660</v>
      </c>
      <c r="F17" s="4"/>
      <c r="G17" s="4">
        <v>661</v>
      </c>
      <c r="H17" s="4"/>
      <c r="I17" s="4">
        <v>111</v>
      </c>
      <c r="J17" s="4"/>
      <c r="K17" s="4">
        <v>191</v>
      </c>
      <c r="L17" s="4"/>
      <c r="M17" s="4">
        <v>179</v>
      </c>
      <c r="N17" s="4"/>
      <c r="O17" s="4">
        <v>387</v>
      </c>
      <c r="P17" s="4"/>
      <c r="Q17" s="4" t="s">
        <v>24</v>
      </c>
      <c r="R17" s="4"/>
      <c r="S17" s="4" t="s">
        <v>24</v>
      </c>
      <c r="T17" s="4"/>
      <c r="U17" s="4">
        <v>196</v>
      </c>
      <c r="V17" s="4"/>
      <c r="W17" s="4">
        <v>265</v>
      </c>
      <c r="X17" s="4"/>
      <c r="Y17" s="4">
        <v>308</v>
      </c>
      <c r="Z17" s="4"/>
      <c r="AA17" s="4" t="s">
        <v>24</v>
      </c>
      <c r="AB17" s="4"/>
      <c r="AC17" s="4" t="s">
        <v>24</v>
      </c>
      <c r="AD17" s="4"/>
      <c r="AE17" s="4">
        <v>598</v>
      </c>
      <c r="AF17" s="4"/>
      <c r="AG17" s="4">
        <v>78</v>
      </c>
      <c r="AH17" s="4"/>
      <c r="AI17" s="4" t="s">
        <v>24</v>
      </c>
      <c r="AJ17" s="4"/>
      <c r="AK17" s="4">
        <v>117</v>
      </c>
      <c r="AL17" s="4"/>
      <c r="AM17" s="4">
        <v>34</v>
      </c>
    </row>
    <row r="18" spans="1:39" ht="12.75">
      <c r="A18" s="2" t="s">
        <v>15</v>
      </c>
      <c r="B18" s="3">
        <v>1609</v>
      </c>
      <c r="C18" s="4">
        <v>97</v>
      </c>
      <c r="D18" s="4"/>
      <c r="E18" s="4">
        <v>179</v>
      </c>
      <c r="F18" s="4"/>
      <c r="G18" s="4">
        <v>103</v>
      </c>
      <c r="H18" s="4"/>
      <c r="I18" s="4">
        <v>105</v>
      </c>
      <c r="J18" s="4"/>
      <c r="K18" s="4">
        <v>84</v>
      </c>
      <c r="L18" s="4"/>
      <c r="M18" s="4">
        <v>113</v>
      </c>
      <c r="N18" s="4"/>
      <c r="O18" s="4">
        <v>58</v>
      </c>
      <c r="P18" s="4"/>
      <c r="Q18" s="4">
        <v>89</v>
      </c>
      <c r="R18" s="4"/>
      <c r="S18" s="4">
        <v>35</v>
      </c>
      <c r="T18" s="4"/>
      <c r="U18" s="4">
        <v>72</v>
      </c>
      <c r="V18" s="4"/>
      <c r="W18" s="4">
        <v>150</v>
      </c>
      <c r="X18" s="4"/>
      <c r="Y18" s="4">
        <v>103</v>
      </c>
      <c r="Z18" s="4"/>
      <c r="AA18" s="4">
        <v>50</v>
      </c>
      <c r="AB18" s="4"/>
      <c r="AC18" s="4">
        <v>89</v>
      </c>
      <c r="AD18" s="4"/>
      <c r="AE18" s="4">
        <v>104</v>
      </c>
      <c r="AF18" s="4"/>
      <c r="AG18" s="4">
        <v>49</v>
      </c>
      <c r="AH18" s="4"/>
      <c r="AI18" s="4">
        <v>52</v>
      </c>
      <c r="AJ18" s="4"/>
      <c r="AK18" s="4">
        <v>48</v>
      </c>
      <c r="AL18" s="4"/>
      <c r="AM18" s="4">
        <v>29</v>
      </c>
    </row>
    <row r="19" spans="1:39" ht="12.75">
      <c r="A19" s="2" t="s">
        <v>16</v>
      </c>
      <c r="B19" s="3">
        <v>1726</v>
      </c>
      <c r="C19" s="4">
        <v>99</v>
      </c>
      <c r="D19" s="4"/>
      <c r="E19" s="4">
        <v>134</v>
      </c>
      <c r="F19" s="4"/>
      <c r="G19" s="4">
        <v>189</v>
      </c>
      <c r="H19" s="4"/>
      <c r="I19" s="4">
        <v>179</v>
      </c>
      <c r="J19" s="4"/>
      <c r="K19" s="4">
        <v>69</v>
      </c>
      <c r="L19" s="4"/>
      <c r="M19" s="4">
        <v>125</v>
      </c>
      <c r="N19" s="4"/>
      <c r="O19" s="4">
        <v>38</v>
      </c>
      <c r="P19" s="4"/>
      <c r="Q19" s="4">
        <v>44</v>
      </c>
      <c r="R19" s="4"/>
      <c r="S19" s="4">
        <v>25</v>
      </c>
      <c r="T19" s="4"/>
      <c r="U19" s="4">
        <v>41</v>
      </c>
      <c r="V19" s="4"/>
      <c r="W19" s="4">
        <v>94</v>
      </c>
      <c r="X19" s="4"/>
      <c r="Y19" s="4">
        <v>175</v>
      </c>
      <c r="Z19" s="4"/>
      <c r="AA19" s="4" t="s">
        <v>24</v>
      </c>
      <c r="AB19" s="4"/>
      <c r="AC19" s="4" t="s">
        <v>24</v>
      </c>
      <c r="AD19" s="4"/>
      <c r="AE19" s="4">
        <v>101</v>
      </c>
      <c r="AF19" s="4"/>
      <c r="AG19" s="4">
        <v>47</v>
      </c>
      <c r="AH19" s="4"/>
      <c r="AI19" s="4">
        <v>125</v>
      </c>
      <c r="AJ19" s="4"/>
      <c r="AK19" s="4">
        <v>101</v>
      </c>
      <c r="AL19" s="4"/>
      <c r="AM19" s="4">
        <v>140</v>
      </c>
    </row>
    <row r="20" spans="1:39" ht="12.75">
      <c r="A20" s="2" t="s">
        <v>17</v>
      </c>
      <c r="B20" s="4">
        <v>269</v>
      </c>
      <c r="C20" s="4" t="s">
        <v>24</v>
      </c>
      <c r="D20" s="4"/>
      <c r="E20" s="4" t="s">
        <v>24</v>
      </c>
      <c r="F20" s="4"/>
      <c r="G20" s="4">
        <v>87</v>
      </c>
      <c r="H20" s="4"/>
      <c r="I20" s="4">
        <v>53</v>
      </c>
      <c r="J20" s="4"/>
      <c r="K20" s="4" t="s">
        <v>24</v>
      </c>
      <c r="L20" s="4"/>
      <c r="M20" s="4" t="s">
        <v>24</v>
      </c>
      <c r="N20" s="4"/>
      <c r="O20" s="4" t="s">
        <v>24</v>
      </c>
      <c r="P20" s="4"/>
      <c r="Q20" s="4" t="s">
        <v>24</v>
      </c>
      <c r="R20" s="4"/>
      <c r="S20" s="4" t="s">
        <v>24</v>
      </c>
      <c r="T20" s="4"/>
      <c r="U20" s="4" t="s">
        <v>24</v>
      </c>
      <c r="V20" s="4"/>
      <c r="W20" s="4" t="s">
        <v>24</v>
      </c>
      <c r="X20" s="4"/>
      <c r="Y20" s="4">
        <v>129</v>
      </c>
      <c r="Z20" s="4"/>
      <c r="AA20" s="4" t="s">
        <v>24</v>
      </c>
      <c r="AB20" s="4"/>
      <c r="AC20" s="4" t="s">
        <v>24</v>
      </c>
      <c r="AD20" s="4"/>
      <c r="AE20" s="4" t="s">
        <v>24</v>
      </c>
      <c r="AF20" s="4"/>
      <c r="AG20" s="4" t="s">
        <v>24</v>
      </c>
      <c r="AH20" s="4"/>
      <c r="AI20" s="4" t="s">
        <v>24</v>
      </c>
      <c r="AJ20" s="4"/>
      <c r="AK20" s="4" t="s">
        <v>24</v>
      </c>
      <c r="AL20" s="4"/>
      <c r="AM20" s="4" t="s">
        <v>24</v>
      </c>
    </row>
    <row r="21" spans="1:39" ht="12.75">
      <c r="A21" s="2" t="s">
        <v>18</v>
      </c>
      <c r="B21" s="3">
        <v>17940</v>
      </c>
      <c r="C21" s="3">
        <v>1971</v>
      </c>
      <c r="D21" s="3"/>
      <c r="E21" s="3">
        <v>2685</v>
      </c>
      <c r="F21" s="3"/>
      <c r="G21" s="3">
        <v>1811</v>
      </c>
      <c r="H21" s="3"/>
      <c r="I21" s="3">
        <v>3550</v>
      </c>
      <c r="J21" s="3"/>
      <c r="K21" s="3">
        <v>1023</v>
      </c>
      <c r="L21" s="3"/>
      <c r="M21" s="4" t="s">
        <v>24</v>
      </c>
      <c r="N21" s="4"/>
      <c r="O21" s="3">
        <v>1093</v>
      </c>
      <c r="P21" s="3"/>
      <c r="Q21" s="4">
        <v>349</v>
      </c>
      <c r="R21" s="4"/>
      <c r="S21" s="4" t="s">
        <v>24</v>
      </c>
      <c r="T21" s="4"/>
      <c r="U21" s="4" t="s">
        <v>24</v>
      </c>
      <c r="V21" s="4"/>
      <c r="W21" s="4" t="s">
        <v>24</v>
      </c>
      <c r="X21" s="4"/>
      <c r="Y21" s="3">
        <v>1189</v>
      </c>
      <c r="Z21" s="3"/>
      <c r="AA21" s="4" t="s">
        <v>24</v>
      </c>
      <c r="AB21" s="4"/>
      <c r="AC21" s="3">
        <v>1353</v>
      </c>
      <c r="AD21" s="3"/>
      <c r="AE21" s="3">
        <v>2434</v>
      </c>
      <c r="AF21" s="3"/>
      <c r="AG21" s="4" t="s">
        <v>24</v>
      </c>
      <c r="AH21" s="4"/>
      <c r="AI21" s="4">
        <v>482</v>
      </c>
      <c r="AJ21" s="4"/>
      <c r="AK21" s="4" t="s">
        <v>24</v>
      </c>
      <c r="AL21" s="4"/>
      <c r="AM21" s="4" t="s">
        <v>24</v>
      </c>
    </row>
    <row r="22" spans="1:39" ht="12.75">
      <c r="A22" s="2" t="s">
        <v>19</v>
      </c>
      <c r="B22" s="3">
        <v>1052</v>
      </c>
      <c r="C22" s="4">
        <v>136</v>
      </c>
      <c r="D22" s="4"/>
      <c r="E22" s="4">
        <v>155</v>
      </c>
      <c r="F22" s="4"/>
      <c r="G22" s="4">
        <v>73</v>
      </c>
      <c r="H22" s="4"/>
      <c r="I22" s="4" t="s">
        <v>24</v>
      </c>
      <c r="J22" s="4"/>
      <c r="K22" s="4">
        <v>396</v>
      </c>
      <c r="L22" s="4"/>
      <c r="M22" s="4">
        <v>100</v>
      </c>
      <c r="N22" s="4"/>
      <c r="O22" s="4" t="s">
        <v>24</v>
      </c>
      <c r="P22" s="4"/>
      <c r="Q22" s="4" t="s">
        <v>24</v>
      </c>
      <c r="R22" s="4"/>
      <c r="S22" s="4" t="s">
        <v>24</v>
      </c>
      <c r="T22" s="4"/>
      <c r="U22" s="4" t="s">
        <v>24</v>
      </c>
      <c r="V22" s="4"/>
      <c r="W22" s="4" t="s">
        <v>24</v>
      </c>
      <c r="X22" s="4"/>
      <c r="Y22" s="4" t="s">
        <v>24</v>
      </c>
      <c r="Z22" s="4"/>
      <c r="AA22" s="4" t="s">
        <v>24</v>
      </c>
      <c r="AB22" s="4"/>
      <c r="AC22" s="4">
        <v>102</v>
      </c>
      <c r="AD22" s="4"/>
      <c r="AE22" s="4" t="s">
        <v>24</v>
      </c>
      <c r="AF22" s="4"/>
      <c r="AG22" s="4">
        <v>90</v>
      </c>
      <c r="AH22" s="4"/>
      <c r="AI22" s="4" t="s">
        <v>24</v>
      </c>
      <c r="AJ22" s="4"/>
      <c r="AK22" s="4" t="s">
        <v>24</v>
      </c>
      <c r="AL22" s="4"/>
      <c r="AM22" s="4" t="s">
        <v>24</v>
      </c>
    </row>
    <row r="23" spans="1:39" ht="12.75">
      <c r="A23" s="2" t="s">
        <v>20</v>
      </c>
      <c r="B23" s="4">
        <v>351</v>
      </c>
      <c r="C23" s="4" t="s">
        <v>24</v>
      </c>
      <c r="D23" s="4"/>
      <c r="E23" s="4" t="s">
        <v>24</v>
      </c>
      <c r="F23" s="4"/>
      <c r="G23" s="4">
        <v>55</v>
      </c>
      <c r="H23" s="4"/>
      <c r="I23" s="4" t="s">
        <v>24</v>
      </c>
      <c r="J23" s="4"/>
      <c r="K23" s="4" t="s">
        <v>24</v>
      </c>
      <c r="L23" s="4"/>
      <c r="M23" s="4">
        <v>87</v>
      </c>
      <c r="N23" s="4"/>
      <c r="O23" s="4" t="s">
        <v>24</v>
      </c>
      <c r="P23" s="4"/>
      <c r="Q23" s="4">
        <v>73</v>
      </c>
      <c r="R23" s="4"/>
      <c r="S23" s="4" t="s">
        <v>24</v>
      </c>
      <c r="T23" s="4"/>
      <c r="U23" s="4" t="s">
        <v>24</v>
      </c>
      <c r="V23" s="4"/>
      <c r="W23" s="4" t="s">
        <v>24</v>
      </c>
      <c r="X23" s="4"/>
      <c r="Y23" s="4" t="s">
        <v>24</v>
      </c>
      <c r="Z23" s="4"/>
      <c r="AA23" s="4" t="s">
        <v>24</v>
      </c>
      <c r="AB23" s="4"/>
      <c r="AC23" s="4" t="s">
        <v>24</v>
      </c>
      <c r="AD23" s="4"/>
      <c r="AE23" s="4">
        <v>90</v>
      </c>
      <c r="AF23" s="4"/>
      <c r="AG23" s="4">
        <v>46</v>
      </c>
      <c r="AH23" s="4"/>
      <c r="AI23" s="4" t="s">
        <v>24</v>
      </c>
      <c r="AJ23" s="4"/>
      <c r="AK23" s="4" t="s">
        <v>24</v>
      </c>
      <c r="AL23" s="4"/>
      <c r="AM23" s="4" t="s">
        <v>24</v>
      </c>
    </row>
    <row r="24" spans="1:39" ht="12.75">
      <c r="A24" s="2" t="s">
        <v>21</v>
      </c>
      <c r="B24" s="3">
        <v>7616</v>
      </c>
      <c r="C24" s="4">
        <v>179</v>
      </c>
      <c r="D24" s="4"/>
      <c r="E24" s="4"/>
      <c r="F24" s="4"/>
      <c r="G24" s="4">
        <v>600</v>
      </c>
      <c r="H24" s="4"/>
      <c r="I24" s="4">
        <v>93</v>
      </c>
      <c r="J24" s="4"/>
      <c r="K24" s="4">
        <v>170</v>
      </c>
      <c r="L24" s="4"/>
      <c r="M24" s="4"/>
      <c r="N24" s="4"/>
      <c r="O24" s="3">
        <v>2141</v>
      </c>
      <c r="P24" s="3"/>
      <c r="Q24" s="4"/>
      <c r="R24" s="4"/>
      <c r="S24" s="4">
        <v>211</v>
      </c>
      <c r="T24" s="4"/>
      <c r="U24" s="3">
        <v>2407</v>
      </c>
      <c r="V24" s="3"/>
      <c r="W24" s="4">
        <v>692</v>
      </c>
      <c r="X24" s="4"/>
      <c r="Y24" s="4">
        <v>389</v>
      </c>
      <c r="Z24" s="4"/>
      <c r="AA24" s="4"/>
      <c r="AB24" s="4"/>
      <c r="AC24" s="4"/>
      <c r="AD24" s="4"/>
      <c r="AE24" s="4"/>
      <c r="AF24" s="4"/>
      <c r="AG24" s="4"/>
      <c r="AH24" s="4"/>
      <c r="AI24" s="4">
        <v>111</v>
      </c>
      <c r="AJ24" s="4"/>
      <c r="AK24" s="4">
        <v>70</v>
      </c>
      <c r="AL24" s="4"/>
      <c r="AM24" s="4">
        <v>564</v>
      </c>
    </row>
    <row r="25" spans="2:39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2.75">
      <c r="A26" s="2" t="s">
        <v>79</v>
      </c>
      <c r="C26">
        <v>17591</v>
      </c>
      <c r="E26">
        <v>17997</v>
      </c>
      <c r="G26">
        <v>18060</v>
      </c>
      <c r="I26">
        <v>13335</v>
      </c>
      <c r="K26">
        <v>14862</v>
      </c>
      <c r="M26">
        <v>19174</v>
      </c>
      <c r="O26">
        <v>15476</v>
      </c>
      <c r="Q26">
        <v>15356</v>
      </c>
      <c r="S26">
        <v>13994</v>
      </c>
      <c r="U26">
        <v>17095</v>
      </c>
      <c r="W26">
        <v>18812</v>
      </c>
      <c r="Y26">
        <v>14793</v>
      </c>
      <c r="AA26">
        <v>11990</v>
      </c>
      <c r="AC26">
        <v>13554</v>
      </c>
      <c r="AE26">
        <v>14860</v>
      </c>
      <c r="AG26">
        <v>11684</v>
      </c>
      <c r="AI26">
        <v>10757</v>
      </c>
      <c r="AK26">
        <v>13551</v>
      </c>
      <c r="AM26">
        <v>9214</v>
      </c>
    </row>
    <row r="27" spans="1:25" ht="12.75">
      <c r="A27" s="2" t="s">
        <v>80</v>
      </c>
      <c r="E27">
        <v>22496</v>
      </c>
      <c r="G27">
        <f>G3/15</f>
        <v>19264</v>
      </c>
      <c r="O27">
        <v>17687</v>
      </c>
      <c r="W27">
        <v>20694</v>
      </c>
      <c r="Y27">
        <v>16765</v>
      </c>
    </row>
    <row r="29" spans="1:41" s="2" customFormat="1" ht="12.75">
      <c r="A29" s="27" t="s">
        <v>90</v>
      </c>
      <c r="B29" s="27"/>
      <c r="D29" s="2">
        <v>9</v>
      </c>
      <c r="F29" s="2">
        <v>16</v>
      </c>
      <c r="H29" s="2">
        <v>17</v>
      </c>
      <c r="J29" s="2">
        <v>8</v>
      </c>
      <c r="L29" s="2">
        <v>7</v>
      </c>
      <c r="N29" s="2">
        <v>9</v>
      </c>
      <c r="P29" s="2">
        <v>7</v>
      </c>
      <c r="R29" s="2">
        <v>6</v>
      </c>
      <c r="T29" s="2">
        <v>4</v>
      </c>
      <c r="V29" s="2">
        <v>6</v>
      </c>
      <c r="X29" s="2">
        <v>13</v>
      </c>
      <c r="Z29" s="2">
        <v>15</v>
      </c>
      <c r="AB29" s="2">
        <v>5</v>
      </c>
      <c r="AD29" s="2">
        <v>9</v>
      </c>
      <c r="AF29" s="2">
        <v>10</v>
      </c>
      <c r="AH29" s="2">
        <v>6</v>
      </c>
      <c r="AJ29" s="2">
        <v>10</v>
      </c>
      <c r="AL29" s="2">
        <v>7</v>
      </c>
      <c r="AN29" s="2">
        <v>5</v>
      </c>
      <c r="AO29" s="2">
        <f>SUM(A29:AN29)</f>
        <v>169</v>
      </c>
    </row>
  </sheetData>
  <mergeCells count="22">
    <mergeCell ref="A29:B29"/>
    <mergeCell ref="C1:D1"/>
    <mergeCell ref="E1:F1"/>
    <mergeCell ref="G1:H1"/>
    <mergeCell ref="B1:B2"/>
    <mergeCell ref="A1:A2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selection activeCell="I99" sqref="I99"/>
    </sheetView>
  </sheetViews>
  <sheetFormatPr defaultColWidth="11.421875" defaultRowHeight="12.75"/>
  <cols>
    <col min="1" max="1" width="10.421875" style="0" bestFit="1" customWidth="1"/>
    <col min="2" max="3" width="6.00390625" style="0" bestFit="1" customWidth="1"/>
    <col min="4" max="5" width="5.00390625" style="0" bestFit="1" customWidth="1"/>
    <col min="6" max="9" width="6.00390625" style="0" bestFit="1" customWidth="1"/>
    <col min="10" max="10" width="4.7109375" style="0" bestFit="1" customWidth="1"/>
    <col min="11" max="11" width="4.57421875" style="0" bestFit="1" customWidth="1"/>
    <col min="12" max="12" width="5.57421875" style="0" bestFit="1" customWidth="1"/>
    <col min="13" max="13" width="4.57421875" style="0" bestFit="1" customWidth="1"/>
    <col min="14" max="14" width="4.8515625" style="0" bestFit="1" customWidth="1"/>
    <col min="15" max="15" width="5.28125" style="0" bestFit="1" customWidth="1"/>
    <col min="16" max="16" width="4.00390625" style="0" bestFit="1" customWidth="1"/>
    <col min="17" max="17" width="4.8515625" style="0" bestFit="1" customWidth="1"/>
    <col min="18" max="18" width="4.7109375" style="0" bestFit="1" customWidth="1"/>
    <col min="19" max="19" width="5.57421875" style="0" bestFit="1" customWidth="1"/>
    <col min="20" max="20" width="6.00390625" style="0" bestFit="1" customWidth="1"/>
    <col min="21" max="21" width="4.00390625" style="0" bestFit="1" customWidth="1"/>
    <col min="22" max="22" width="6.421875" style="0" bestFit="1" customWidth="1"/>
    <col min="23" max="23" width="7.00390625" style="0" bestFit="1" customWidth="1"/>
  </cols>
  <sheetData>
    <row r="1" spans="1:10" ht="43.5" customHeight="1">
      <c r="A1" s="36" t="s">
        <v>94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35" t="s">
        <v>92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12.75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ht="12.75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12.7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12.7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2.7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2.7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2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4" spans="1:22" ht="12.75">
      <c r="A14" s="8" t="s">
        <v>81</v>
      </c>
      <c r="B14" s="9" t="s">
        <v>1</v>
      </c>
      <c r="C14" s="9" t="s">
        <v>2</v>
      </c>
      <c r="D14" s="9" t="s">
        <v>3</v>
      </c>
      <c r="E14" s="9" t="s">
        <v>4</v>
      </c>
      <c r="F14" s="9" t="s">
        <v>5</v>
      </c>
      <c r="G14" s="9" t="s">
        <v>6</v>
      </c>
      <c r="H14" s="9" t="s">
        <v>7</v>
      </c>
      <c r="I14" s="9" t="s">
        <v>8</v>
      </c>
      <c r="J14" s="9" t="s">
        <v>95</v>
      </c>
      <c r="K14" s="2" t="s">
        <v>9</v>
      </c>
      <c r="L14" s="2" t="s">
        <v>10</v>
      </c>
      <c r="M14" s="2" t="s">
        <v>11</v>
      </c>
      <c r="N14" s="2" t="s">
        <v>12</v>
      </c>
      <c r="O14" s="2" t="s">
        <v>14</v>
      </c>
      <c r="P14" s="2" t="s">
        <v>15</v>
      </c>
      <c r="Q14" s="2" t="s">
        <v>16</v>
      </c>
      <c r="R14" s="2" t="s">
        <v>17</v>
      </c>
      <c r="S14" s="2" t="s">
        <v>18</v>
      </c>
      <c r="T14" s="2" t="s">
        <v>19</v>
      </c>
      <c r="U14" s="2" t="s">
        <v>20</v>
      </c>
      <c r="V14" s="2" t="s">
        <v>21</v>
      </c>
    </row>
    <row r="15" spans="1:23" ht="12.75">
      <c r="A15" s="10">
        <v>1</v>
      </c>
      <c r="B15" s="14">
        <v>64768</v>
      </c>
      <c r="C15" s="14">
        <v>48800</v>
      </c>
      <c r="D15" s="14">
        <v>8574</v>
      </c>
      <c r="E15" s="14">
        <v>1988</v>
      </c>
      <c r="F15" s="14">
        <v>17536</v>
      </c>
      <c r="G15" s="14">
        <v>17139</v>
      </c>
      <c r="H15" s="14">
        <v>83979</v>
      </c>
      <c r="I15" s="14">
        <v>37564</v>
      </c>
      <c r="J15" s="17">
        <v>902</v>
      </c>
      <c r="K15" s="18">
        <v>40</v>
      </c>
      <c r="L15" s="19">
        <v>3719</v>
      </c>
      <c r="M15" s="18">
        <v>159</v>
      </c>
      <c r="N15" s="18">
        <v>213</v>
      </c>
      <c r="O15" s="18">
        <v>661</v>
      </c>
      <c r="P15" s="18">
        <v>103</v>
      </c>
      <c r="Q15" s="18">
        <v>189</v>
      </c>
      <c r="R15" s="18">
        <v>87</v>
      </c>
      <c r="S15" s="19">
        <v>1811</v>
      </c>
      <c r="T15" s="18">
        <v>73</v>
      </c>
      <c r="U15" s="18">
        <v>55</v>
      </c>
      <c r="V15" s="18">
        <v>600</v>
      </c>
      <c r="W15" s="16">
        <f>SUM(B15:V15)</f>
        <v>288960</v>
      </c>
    </row>
    <row r="16" spans="1:22" ht="12.75">
      <c r="A16" s="8">
        <v>1.4</v>
      </c>
      <c r="B16" s="7">
        <f>B15/A16</f>
        <v>46262.857142857145</v>
      </c>
      <c r="C16" s="7">
        <f>C15/A16</f>
        <v>34857.14285714286</v>
      </c>
      <c r="D16" s="7">
        <f>D15/A16</f>
        <v>6124.285714285715</v>
      </c>
      <c r="E16" s="7">
        <f>E15/A16</f>
        <v>1420</v>
      </c>
      <c r="F16" s="7">
        <f>F15/A16</f>
        <v>12525.714285714286</v>
      </c>
      <c r="G16" s="7">
        <f>G15/A16</f>
        <v>12242.142857142859</v>
      </c>
      <c r="H16" s="7">
        <f>H15/A16</f>
        <v>59985.00000000001</v>
      </c>
      <c r="I16" s="7">
        <f>I15/A16</f>
        <v>26831.428571428572</v>
      </c>
      <c r="J16" s="7">
        <f aca="true" t="shared" si="0" ref="J16:J24">J15/A16</f>
        <v>644.2857142857143</v>
      </c>
      <c r="K16" s="7">
        <f aca="true" t="shared" si="1" ref="K16:K24">K15/A16</f>
        <v>28.571428571428573</v>
      </c>
      <c r="L16" s="7">
        <f aca="true" t="shared" si="2" ref="L16:L24">L15/A16</f>
        <v>2656.4285714285716</v>
      </c>
      <c r="M16" s="7">
        <f aca="true" t="shared" si="3" ref="M16:M24">M15/A16</f>
        <v>113.57142857142858</v>
      </c>
      <c r="N16" s="7">
        <f aca="true" t="shared" si="4" ref="N16:N24">N15/A16</f>
        <v>152.14285714285714</v>
      </c>
      <c r="O16" s="7">
        <f aca="true" t="shared" si="5" ref="O16:O24">O15/A16</f>
        <v>472.14285714285717</v>
      </c>
      <c r="P16" s="7">
        <f aca="true" t="shared" si="6" ref="P16:P24">P15/A16</f>
        <v>73.57142857142857</v>
      </c>
      <c r="Q16" s="7">
        <f aca="true" t="shared" si="7" ref="Q16:Q24">Q15/A16</f>
        <v>135</v>
      </c>
      <c r="R16" s="7">
        <f aca="true" t="shared" si="8" ref="R16:R24">R15/A16</f>
        <v>62.142857142857146</v>
      </c>
      <c r="S16" s="7">
        <f aca="true" t="shared" si="9" ref="S16:S24">S15/A16</f>
        <v>1293.5714285714287</v>
      </c>
      <c r="T16" s="7">
        <f aca="true" t="shared" si="10" ref="T16:T24">T15/A16</f>
        <v>52.142857142857146</v>
      </c>
      <c r="U16" s="7">
        <f aca="true" t="shared" si="11" ref="U16:U24">U15/A16</f>
        <v>39.285714285714285</v>
      </c>
      <c r="V16" s="7">
        <f aca="true" t="shared" si="12" ref="V16:V24">V15/A16</f>
        <v>428.5714285714286</v>
      </c>
    </row>
    <row r="17" spans="1:22" ht="12.75">
      <c r="A17" s="8">
        <v>3</v>
      </c>
      <c r="B17" s="7">
        <f>B15/A17</f>
        <v>21589.333333333332</v>
      </c>
      <c r="C17" s="7">
        <f>C15/A17</f>
        <v>16266.666666666666</v>
      </c>
      <c r="D17" s="7">
        <f aca="true" t="shared" si="13" ref="D17:D24">D16/A17</f>
        <v>2041.4285714285716</v>
      </c>
      <c r="E17" s="7">
        <f aca="true" t="shared" si="14" ref="E17:E24">E16/A17</f>
        <v>473.3333333333333</v>
      </c>
      <c r="F17" s="7">
        <f>F15/A17</f>
        <v>5845.333333333333</v>
      </c>
      <c r="G17" s="7">
        <f>G15/A17</f>
        <v>5713</v>
      </c>
      <c r="H17" s="7">
        <f>H15/A17</f>
        <v>27993</v>
      </c>
      <c r="I17" s="7">
        <f>I15/A17</f>
        <v>12521.333333333334</v>
      </c>
      <c r="J17" s="7">
        <f t="shared" si="0"/>
        <v>214.7619047619048</v>
      </c>
      <c r="K17" s="7">
        <f t="shared" si="1"/>
        <v>9.523809523809524</v>
      </c>
      <c r="L17" s="7">
        <f t="shared" si="2"/>
        <v>885.4761904761905</v>
      </c>
      <c r="M17" s="7">
        <f t="shared" si="3"/>
        <v>37.85714285714286</v>
      </c>
      <c r="N17" s="7">
        <f t="shared" si="4"/>
        <v>50.714285714285715</v>
      </c>
      <c r="O17" s="7">
        <f t="shared" si="5"/>
        <v>157.38095238095238</v>
      </c>
      <c r="P17" s="7">
        <f t="shared" si="6"/>
        <v>24.523809523809522</v>
      </c>
      <c r="Q17" s="7">
        <f t="shared" si="7"/>
        <v>45</v>
      </c>
      <c r="R17" s="7">
        <f t="shared" si="8"/>
        <v>20.714285714285715</v>
      </c>
      <c r="S17" s="7">
        <f t="shared" si="9"/>
        <v>431.1904761904762</v>
      </c>
      <c r="T17" s="7">
        <f t="shared" si="10"/>
        <v>17.380952380952383</v>
      </c>
      <c r="U17" s="7">
        <f t="shared" si="11"/>
        <v>13.095238095238095</v>
      </c>
      <c r="V17" s="7">
        <f t="shared" si="12"/>
        <v>142.85714285714286</v>
      </c>
    </row>
    <row r="18" spans="1:22" ht="12.75">
      <c r="A18" s="8">
        <v>5</v>
      </c>
      <c r="B18" s="7">
        <f>B15/A18</f>
        <v>12953.6</v>
      </c>
      <c r="C18" s="7">
        <f>C15/A18</f>
        <v>9760</v>
      </c>
      <c r="D18" s="7">
        <f t="shared" si="13"/>
        <v>408.28571428571433</v>
      </c>
      <c r="E18" s="7">
        <f t="shared" si="14"/>
        <v>94.66666666666666</v>
      </c>
      <c r="F18" s="7">
        <f>F15/A18</f>
        <v>3507.2</v>
      </c>
      <c r="G18" s="7">
        <f aca="true" t="shared" si="15" ref="G18:G24">G16/A18</f>
        <v>2448.4285714285716</v>
      </c>
      <c r="H18" s="7">
        <f>H15/A18</f>
        <v>16795.8</v>
      </c>
      <c r="I18" s="7">
        <f>I15/A18</f>
        <v>7512.8</v>
      </c>
      <c r="J18" s="7">
        <f t="shared" si="0"/>
        <v>42.952380952380956</v>
      </c>
      <c r="K18" s="7">
        <f t="shared" si="1"/>
        <v>1.9047619047619047</v>
      </c>
      <c r="L18" s="7">
        <f t="shared" si="2"/>
        <v>177.0952380952381</v>
      </c>
      <c r="M18" s="7">
        <f t="shared" si="3"/>
        <v>7.571428571428572</v>
      </c>
      <c r="N18" s="7">
        <f t="shared" si="4"/>
        <v>10.142857142857142</v>
      </c>
      <c r="O18" s="7">
        <f t="shared" si="5"/>
        <v>31.476190476190474</v>
      </c>
      <c r="P18" s="7">
        <f t="shared" si="6"/>
        <v>4.904761904761904</v>
      </c>
      <c r="Q18" s="7">
        <f t="shared" si="7"/>
        <v>9</v>
      </c>
      <c r="R18" s="7">
        <f t="shared" si="8"/>
        <v>4.142857142857143</v>
      </c>
      <c r="S18" s="7">
        <f t="shared" si="9"/>
        <v>86.23809523809524</v>
      </c>
      <c r="T18" s="7">
        <f t="shared" si="10"/>
        <v>3.4761904761904767</v>
      </c>
      <c r="U18" s="7">
        <f t="shared" si="11"/>
        <v>2.619047619047619</v>
      </c>
      <c r="V18" s="7">
        <f t="shared" si="12"/>
        <v>28.571428571428573</v>
      </c>
    </row>
    <row r="19" spans="1:22" ht="12.75">
      <c r="A19" s="8">
        <v>7</v>
      </c>
      <c r="B19" s="7">
        <f>B15/A19</f>
        <v>9252.57142857143</v>
      </c>
      <c r="C19" s="7">
        <f aca="true" t="shared" si="16" ref="C19:C24">C15/A19</f>
        <v>6971.428571428572</v>
      </c>
      <c r="D19" s="7">
        <f t="shared" si="13"/>
        <v>58.3265306122449</v>
      </c>
      <c r="E19" s="7">
        <f t="shared" si="14"/>
        <v>13.523809523809522</v>
      </c>
      <c r="F19" s="7">
        <f aca="true" t="shared" si="17" ref="F19:F24">F16/A19</f>
        <v>1789.387755102041</v>
      </c>
      <c r="G19" s="7">
        <f t="shared" si="15"/>
        <v>816.1428571428571</v>
      </c>
      <c r="H19" s="7">
        <f>H15/A19</f>
        <v>11997</v>
      </c>
      <c r="I19" s="7">
        <f aca="true" t="shared" si="18" ref="I19:I24">I15/A19</f>
        <v>5366.285714285715</v>
      </c>
      <c r="J19" s="7">
        <f t="shared" si="0"/>
        <v>6.136054421768708</v>
      </c>
      <c r="K19" s="7">
        <f t="shared" si="1"/>
        <v>0.27210884353741494</v>
      </c>
      <c r="L19" s="7">
        <f t="shared" si="2"/>
        <v>25.299319727891156</v>
      </c>
      <c r="M19" s="7">
        <f t="shared" si="3"/>
        <v>1.0816326530612246</v>
      </c>
      <c r="N19" s="7">
        <f t="shared" si="4"/>
        <v>1.4489795918367345</v>
      </c>
      <c r="O19" s="7">
        <f t="shared" si="5"/>
        <v>4.496598639455782</v>
      </c>
      <c r="P19" s="7">
        <f t="shared" si="6"/>
        <v>0.7006802721088434</v>
      </c>
      <c r="Q19" s="7">
        <f t="shared" si="7"/>
        <v>1.2857142857142858</v>
      </c>
      <c r="R19" s="7">
        <f t="shared" si="8"/>
        <v>0.5918367346938777</v>
      </c>
      <c r="S19" s="7">
        <f t="shared" si="9"/>
        <v>12.319727891156463</v>
      </c>
      <c r="T19" s="7">
        <f t="shared" si="10"/>
        <v>0.49659863945578236</v>
      </c>
      <c r="U19" s="7">
        <f t="shared" si="11"/>
        <v>0.3741496598639456</v>
      </c>
      <c r="V19" s="7">
        <f t="shared" si="12"/>
        <v>4.081632653061225</v>
      </c>
    </row>
    <row r="20" spans="1:22" ht="12.75">
      <c r="A20" s="8">
        <v>9</v>
      </c>
      <c r="B20" s="7">
        <f>B15/A20</f>
        <v>7196.444444444444</v>
      </c>
      <c r="C20" s="7">
        <f t="shared" si="16"/>
        <v>3873.0158730158737</v>
      </c>
      <c r="D20" s="7">
        <f t="shared" si="13"/>
        <v>6.480725623582767</v>
      </c>
      <c r="E20" s="7">
        <f t="shared" si="14"/>
        <v>1.5026455026455023</v>
      </c>
      <c r="F20" s="7">
        <f t="shared" si="17"/>
        <v>649.4814814814814</v>
      </c>
      <c r="G20" s="7">
        <f t="shared" si="15"/>
        <v>272.04761904761904</v>
      </c>
      <c r="H20" s="7">
        <f>H15/A20</f>
        <v>9331</v>
      </c>
      <c r="I20" s="7">
        <f t="shared" si="18"/>
        <v>2981.2698412698414</v>
      </c>
      <c r="J20" s="7">
        <f t="shared" si="0"/>
        <v>0.6817838246409675</v>
      </c>
      <c r="K20" s="7">
        <f t="shared" si="1"/>
        <v>0.03023431594860166</v>
      </c>
      <c r="L20" s="7">
        <f t="shared" si="2"/>
        <v>2.8110355253212393</v>
      </c>
      <c r="M20" s="7">
        <f t="shared" si="3"/>
        <v>0.12018140589569162</v>
      </c>
      <c r="N20" s="7">
        <f t="shared" si="4"/>
        <v>0.16099773242630383</v>
      </c>
      <c r="O20" s="7">
        <f t="shared" si="5"/>
        <v>0.4996220710506425</v>
      </c>
      <c r="P20" s="7">
        <f t="shared" si="6"/>
        <v>0.07785336356764927</v>
      </c>
      <c r="Q20" s="7">
        <f t="shared" si="7"/>
        <v>0.14285714285714288</v>
      </c>
      <c r="R20" s="7">
        <f t="shared" si="8"/>
        <v>0.06575963718820863</v>
      </c>
      <c r="S20" s="7">
        <f t="shared" si="9"/>
        <v>1.3688586545729402</v>
      </c>
      <c r="T20" s="7">
        <f t="shared" si="10"/>
        <v>0.055177626606198044</v>
      </c>
      <c r="U20" s="7">
        <f t="shared" si="11"/>
        <v>0.04157218442932729</v>
      </c>
      <c r="V20" s="7">
        <f t="shared" si="12"/>
        <v>0.45351473922902497</v>
      </c>
    </row>
    <row r="21" spans="1:22" ht="12.75">
      <c r="A21" s="8">
        <v>11</v>
      </c>
      <c r="B21" s="7">
        <f>B15/A21</f>
        <v>5888</v>
      </c>
      <c r="C21" s="7">
        <f t="shared" si="16"/>
        <v>1478.7878787878788</v>
      </c>
      <c r="D21" s="7">
        <f t="shared" si="13"/>
        <v>0.5891568748711606</v>
      </c>
      <c r="E21" s="7">
        <f t="shared" si="14"/>
        <v>0.1366041366041366</v>
      </c>
      <c r="F21" s="7">
        <f t="shared" si="17"/>
        <v>318.8363636363636</v>
      </c>
      <c r="G21" s="7">
        <f t="shared" si="15"/>
        <v>74.1948051948052</v>
      </c>
      <c r="H21" s="7">
        <f>H15/A21</f>
        <v>7634.454545454545</v>
      </c>
      <c r="I21" s="7">
        <f t="shared" si="18"/>
        <v>1138.3030303030303</v>
      </c>
      <c r="J21" s="7">
        <f t="shared" si="0"/>
        <v>0.06198034769463341</v>
      </c>
      <c r="K21" s="7">
        <f t="shared" si="1"/>
        <v>0.0027485741771456056</v>
      </c>
      <c r="L21" s="7">
        <f t="shared" si="2"/>
        <v>0.25554868412011267</v>
      </c>
      <c r="M21" s="7">
        <f t="shared" si="3"/>
        <v>0.010925582354153784</v>
      </c>
      <c r="N21" s="7">
        <f t="shared" si="4"/>
        <v>0.014636157493300349</v>
      </c>
      <c r="O21" s="7">
        <f t="shared" si="5"/>
        <v>0.04542018827733114</v>
      </c>
      <c r="P21" s="7">
        <f t="shared" si="6"/>
        <v>0.007077578506149934</v>
      </c>
      <c r="Q21" s="7">
        <f t="shared" si="7"/>
        <v>0.01298701298701299</v>
      </c>
      <c r="R21" s="7">
        <f t="shared" si="8"/>
        <v>0.005978148835291693</v>
      </c>
      <c r="S21" s="7">
        <f t="shared" si="9"/>
        <v>0.1244416958702673</v>
      </c>
      <c r="T21" s="7">
        <f t="shared" si="10"/>
        <v>0.005016147873290731</v>
      </c>
      <c r="U21" s="7">
        <f t="shared" si="11"/>
        <v>0.003779289493575208</v>
      </c>
      <c r="V21" s="7">
        <f t="shared" si="12"/>
        <v>0.04122861265718409</v>
      </c>
    </row>
    <row r="22" spans="1:22" ht="12.75">
      <c r="A22" s="8">
        <v>13</v>
      </c>
      <c r="B22" s="7">
        <f>B16/A22</f>
        <v>3558.6813186813188</v>
      </c>
      <c r="C22" s="7">
        <f t="shared" si="16"/>
        <v>750.7692307692307</v>
      </c>
      <c r="D22" s="7">
        <f t="shared" si="13"/>
        <v>0.045319759605473894</v>
      </c>
      <c r="E22" s="7">
        <f t="shared" si="14"/>
        <v>0.010508010508010507</v>
      </c>
      <c r="F22" s="7">
        <f t="shared" si="17"/>
        <v>137.64521193092622</v>
      </c>
      <c r="G22" s="7">
        <f t="shared" si="15"/>
        <v>20.926739926739927</v>
      </c>
      <c r="H22" s="7">
        <f>H15/A22</f>
        <v>6459.923076923077</v>
      </c>
      <c r="I22" s="7">
        <f t="shared" si="18"/>
        <v>577.9076923076923</v>
      </c>
      <c r="J22" s="7">
        <f t="shared" si="0"/>
        <v>0.0047677190534333395</v>
      </c>
      <c r="K22" s="7">
        <f t="shared" si="1"/>
        <v>0.00021142878285735427</v>
      </c>
      <c r="L22" s="7">
        <f t="shared" si="2"/>
        <v>0.019657591086162513</v>
      </c>
      <c r="M22" s="7">
        <f t="shared" si="3"/>
        <v>0.0008404294118579834</v>
      </c>
      <c r="N22" s="7">
        <f t="shared" si="4"/>
        <v>0.0011258582687154114</v>
      </c>
      <c r="O22" s="7">
        <f t="shared" si="5"/>
        <v>0.0034938606367177797</v>
      </c>
      <c r="P22" s="7">
        <f t="shared" si="6"/>
        <v>0.0005444291158576872</v>
      </c>
      <c r="Q22" s="7">
        <f t="shared" si="7"/>
        <v>0.0009990009990009992</v>
      </c>
      <c r="R22" s="7">
        <f t="shared" si="8"/>
        <v>0.00045985760271474566</v>
      </c>
      <c r="S22" s="7">
        <f t="shared" si="9"/>
        <v>0.009572438143866715</v>
      </c>
      <c r="T22" s="7">
        <f t="shared" si="10"/>
        <v>0.00038585752871467163</v>
      </c>
      <c r="U22" s="7">
        <f t="shared" si="11"/>
        <v>0.00029071457642886213</v>
      </c>
      <c r="V22" s="7">
        <f t="shared" si="12"/>
        <v>0.0031714317428603147</v>
      </c>
    </row>
    <row r="23" spans="1:22" ht="12.75">
      <c r="A23" s="8">
        <v>15</v>
      </c>
      <c r="B23" s="7">
        <f>B17/A23</f>
        <v>1439.2888888888888</v>
      </c>
      <c r="C23" s="7">
        <f t="shared" si="16"/>
        <v>464.76190476190476</v>
      </c>
      <c r="D23" s="7">
        <f t="shared" si="13"/>
        <v>0.003021317307031593</v>
      </c>
      <c r="E23" s="7">
        <f t="shared" si="14"/>
        <v>0.0007005340338673671</v>
      </c>
      <c r="F23" s="7">
        <f t="shared" si="17"/>
        <v>43.29876543209876</v>
      </c>
      <c r="G23" s="7">
        <f t="shared" si="15"/>
        <v>4.946320346320347</v>
      </c>
      <c r="H23" s="7">
        <f>H15/A23</f>
        <v>5598.6</v>
      </c>
      <c r="I23" s="7">
        <f t="shared" si="18"/>
        <v>357.752380952381</v>
      </c>
      <c r="J23" s="7">
        <f t="shared" si="0"/>
        <v>0.000317847936895556</v>
      </c>
      <c r="K23" s="7">
        <f t="shared" si="1"/>
        <v>1.4095252190490284E-05</v>
      </c>
      <c r="L23" s="7">
        <f t="shared" si="2"/>
        <v>0.0013105060724108342</v>
      </c>
      <c r="M23" s="7">
        <f t="shared" si="3"/>
        <v>5.6028627457198896E-05</v>
      </c>
      <c r="N23" s="7">
        <f t="shared" si="4"/>
        <v>7.505721791436076E-05</v>
      </c>
      <c r="O23" s="7">
        <f t="shared" si="5"/>
        <v>0.00023292404244785198</v>
      </c>
      <c r="P23" s="7">
        <f t="shared" si="6"/>
        <v>3.629527439051248E-05</v>
      </c>
      <c r="Q23" s="7">
        <f t="shared" si="7"/>
        <v>6.660006660006661E-05</v>
      </c>
      <c r="R23" s="7">
        <f t="shared" si="8"/>
        <v>3.065717351431638E-05</v>
      </c>
      <c r="S23" s="7">
        <f t="shared" si="9"/>
        <v>0.0006381625429244476</v>
      </c>
      <c r="T23" s="7">
        <f t="shared" si="10"/>
        <v>2.5723835247644775E-05</v>
      </c>
      <c r="U23" s="7">
        <f t="shared" si="11"/>
        <v>1.938097176192414E-05</v>
      </c>
      <c r="V23" s="7">
        <f t="shared" si="12"/>
        <v>0.00021142878285735432</v>
      </c>
    </row>
    <row r="24" spans="1:22" ht="12.75">
      <c r="A24" s="8">
        <v>19</v>
      </c>
      <c r="B24" s="7">
        <f>B18/A24</f>
        <v>681.7684210526317</v>
      </c>
      <c r="C24" s="7">
        <f t="shared" si="16"/>
        <v>203.842940685046</v>
      </c>
      <c r="D24" s="7">
        <f t="shared" si="13"/>
        <v>0.00015901670037008384</v>
      </c>
      <c r="E24" s="7">
        <f t="shared" si="14"/>
        <v>3.6870212308808796E-05</v>
      </c>
      <c r="F24" s="7">
        <f t="shared" si="17"/>
        <v>16.78086124401914</v>
      </c>
      <c r="G24" s="7">
        <f t="shared" si="15"/>
        <v>1.1014073645652593</v>
      </c>
      <c r="H24" s="7">
        <f>H16/A24</f>
        <v>3157.105263157895</v>
      </c>
      <c r="I24" s="7">
        <f t="shared" si="18"/>
        <v>156.9089390142022</v>
      </c>
      <c r="J24" s="7">
        <f t="shared" si="0"/>
        <v>1.6728838783976632E-05</v>
      </c>
      <c r="K24" s="7">
        <f t="shared" si="1"/>
        <v>7.418553784468571E-07</v>
      </c>
      <c r="L24" s="7">
        <f t="shared" si="2"/>
        <v>6.897400381109653E-05</v>
      </c>
      <c r="M24" s="7">
        <f t="shared" si="3"/>
        <v>2.9488751293262578E-06</v>
      </c>
      <c r="N24" s="7">
        <f t="shared" si="4"/>
        <v>3.950379890229514E-06</v>
      </c>
      <c r="O24" s="7">
        <f t="shared" si="5"/>
        <v>1.2259160128834314E-05</v>
      </c>
      <c r="P24" s="7">
        <f t="shared" si="6"/>
        <v>1.910277599500657E-06</v>
      </c>
      <c r="Q24" s="7">
        <f t="shared" si="7"/>
        <v>3.505266663161401E-06</v>
      </c>
      <c r="R24" s="7">
        <f t="shared" si="8"/>
        <v>1.6135354481219149E-06</v>
      </c>
      <c r="S24" s="7">
        <f t="shared" si="9"/>
        <v>3.358750225918145E-05</v>
      </c>
      <c r="T24" s="7">
        <f t="shared" si="10"/>
        <v>1.3538860656655145E-06</v>
      </c>
      <c r="U24" s="7">
        <f t="shared" si="11"/>
        <v>1.0200511453644284E-06</v>
      </c>
      <c r="V24" s="7">
        <f t="shared" si="12"/>
        <v>1.1127830676702859E-05</v>
      </c>
    </row>
    <row r="25" ht="12.75">
      <c r="T25" s="4"/>
    </row>
    <row r="26" spans="1:22" ht="12.75">
      <c r="A26" s="8">
        <v>1.4</v>
      </c>
      <c r="B26">
        <f>RANK(B16,B16:V24,0)</f>
        <v>2</v>
      </c>
      <c r="C26">
        <f>RANK(C16,B16:V24,0)</f>
        <v>3</v>
      </c>
      <c r="D26">
        <f>RANK(D16,B16:V24,0)</f>
        <v>22</v>
      </c>
      <c r="E26">
        <f>RANK(E16,B16:V24,0)</f>
        <v>39</v>
      </c>
      <c r="F26">
        <f>RANK(F16,B16:V24,0)</f>
        <v>10</v>
      </c>
      <c r="G26">
        <f>RANK(G16,B16:V24,0)</f>
        <v>12</v>
      </c>
      <c r="H26">
        <f>RANK(H16,B16:V24,0)</f>
        <v>1</v>
      </c>
      <c r="I26">
        <f>RANK(I16,B16:V24,0)</f>
        <v>5</v>
      </c>
      <c r="J26">
        <f>RANK(J16,B16:V24,0)</f>
        <v>47</v>
      </c>
      <c r="K26">
        <f>RANK(K16,B16:V24,0)</f>
        <v>82</v>
      </c>
      <c r="L26">
        <f>RANK(L16,B16:V24,0)</f>
        <v>33</v>
      </c>
      <c r="M26">
        <f>RANK(M16,B16:V24,0)</f>
        <v>67</v>
      </c>
      <c r="N26">
        <f>RANK(N16,B16:V24,0)</f>
        <v>63</v>
      </c>
      <c r="O26">
        <f>RANK(O16,B16:V24,0)</f>
        <v>50</v>
      </c>
      <c r="P26">
        <f>RANK(P16,B16:V24,0)</f>
        <v>71</v>
      </c>
      <c r="Q26">
        <f>RANK(Q16,B16:V24,0)</f>
        <v>66</v>
      </c>
      <c r="R26">
        <f>RANK(R16,B16:V24,0)</f>
        <v>72</v>
      </c>
      <c r="S26">
        <f>RANK(S16,B16:V24,0)</f>
        <v>40</v>
      </c>
      <c r="T26">
        <f>RANK(T16,B16:V24,0)</f>
        <v>74</v>
      </c>
      <c r="U26">
        <f>RANK(U16,B16:V24,0)</f>
        <v>79</v>
      </c>
      <c r="V26">
        <f>RANK(V16,B16:V24,0)</f>
        <v>53</v>
      </c>
    </row>
    <row r="27" spans="1:22" ht="12.75">
      <c r="A27" s="8">
        <v>3</v>
      </c>
      <c r="B27">
        <f>RANK(B17,B16:V24,0)</f>
        <v>6</v>
      </c>
      <c r="C27">
        <f>RANK(C17,B16:V24,0)</f>
        <v>8</v>
      </c>
      <c r="D27">
        <f>RANK(D17,B16:V24,0)</f>
        <v>35</v>
      </c>
      <c r="E27">
        <f>RANK(E17,B16:V24,0)</f>
        <v>49</v>
      </c>
      <c r="F27">
        <f>RANK(F17,B16:V24,0)</f>
        <v>24</v>
      </c>
      <c r="G27">
        <f>RANK(G17,B16:V24,0)</f>
        <v>25</v>
      </c>
      <c r="H27">
        <f>RANK(H17,B16:V24,0)</f>
        <v>4</v>
      </c>
      <c r="I27">
        <f>RANK(I17,B16:V24,0)</f>
        <v>11</v>
      </c>
      <c r="J27">
        <f>RANK(J17,B16:V24,0)</f>
        <v>58</v>
      </c>
      <c r="K27">
        <f>RANK(K17,B16:V24,0)</f>
        <v>94</v>
      </c>
      <c r="L27">
        <f>RANK(L17,B16:V24,0)</f>
        <v>42</v>
      </c>
      <c r="M27">
        <f>RANK(M17,B16:V24,0)</f>
        <v>80</v>
      </c>
      <c r="N27">
        <f>RANK(N17,B16:V24,0)</f>
        <v>75</v>
      </c>
      <c r="O27">
        <f>RANK(O17,B16:V24,0)</f>
        <v>61</v>
      </c>
      <c r="P27">
        <f>RANK(P17,B16:V24,0)</f>
        <v>85</v>
      </c>
      <c r="Q27">
        <f>RANK(Q17,B16:V24,0)</f>
        <v>76</v>
      </c>
      <c r="R27">
        <f>RANK(R17,B16:V24,0)</f>
        <v>87</v>
      </c>
      <c r="S27">
        <f>RANK(S17,B16:V24,0)</f>
        <v>52</v>
      </c>
      <c r="T27">
        <f>RANK(T17,B16:V24,0)</f>
        <v>88</v>
      </c>
      <c r="U27">
        <f>RANK(U17,B16:V24,0)</f>
        <v>91</v>
      </c>
      <c r="V27">
        <f>RANK(V17,B16:V24,0)</f>
        <v>64</v>
      </c>
    </row>
    <row r="28" spans="1:22" ht="12.75">
      <c r="A28" s="8">
        <v>5</v>
      </c>
      <c r="B28">
        <f>RANK(B18,B16:V24,0)</f>
        <v>9</v>
      </c>
      <c r="C28">
        <f>RANK(C18,B16:V24,0)</f>
        <v>14</v>
      </c>
      <c r="D28">
        <f>RANK(D18,B16:V24,0)</f>
        <v>54</v>
      </c>
      <c r="E28">
        <f>RANK(E18,B16:V24,0)</f>
        <v>68</v>
      </c>
      <c r="F28">
        <f>RANK(F18,B16:V24,0)</f>
        <v>30</v>
      </c>
      <c r="G28">
        <f>RANK(G18,B16:V24,0)</f>
        <v>34</v>
      </c>
      <c r="H28">
        <f>RANK(H18,B16:V24,0)</f>
        <v>7</v>
      </c>
      <c r="I28">
        <f>RANK(I18,B16:V24,0)</f>
        <v>18</v>
      </c>
      <c r="J28">
        <f>RANK(J18,B16:V24,0)</f>
        <v>78</v>
      </c>
      <c r="K28">
        <f>RANK(K18,B16:V24,0)</f>
        <v>107</v>
      </c>
      <c r="L28">
        <f>RANK(L18,B16:V24,0)</f>
        <v>60</v>
      </c>
      <c r="M28">
        <f>RANK(M18,B16:V24,0)</f>
        <v>96</v>
      </c>
      <c r="N28">
        <f>RANK(N18,B16:V24,0)</f>
        <v>93</v>
      </c>
      <c r="O28">
        <f>RANK(O18,B16:V24,0)</f>
        <v>81</v>
      </c>
      <c r="P28">
        <f>RANK(P18,B16:V24,0)</f>
        <v>100</v>
      </c>
      <c r="Q28">
        <f>RANK(Q18,B16:V24,0)</f>
        <v>95</v>
      </c>
      <c r="R28">
        <f>RANK(R18,B16:V24,0)</f>
        <v>102</v>
      </c>
      <c r="S28">
        <f>RANK(S18,B16:V24,0)</f>
        <v>69</v>
      </c>
      <c r="T28">
        <f>RANK(T18,B16:V24,0)</f>
        <v>104</v>
      </c>
      <c r="U28">
        <f>RANK(U18,B16:V24,0)</f>
        <v>106</v>
      </c>
      <c r="V28">
        <f>RANK(V18,B16:V24,0)</f>
        <v>82</v>
      </c>
    </row>
    <row r="29" spans="1:22" ht="12.75">
      <c r="A29" s="8">
        <v>7</v>
      </c>
      <c r="B29">
        <f>RANK(B19,B16:V24,0)</f>
        <v>16</v>
      </c>
      <c r="C29">
        <f>RANK(C19,B16:V24,0)</f>
        <v>20</v>
      </c>
      <c r="D29">
        <f>RANK(D19,B16:V24,0)</f>
        <v>73</v>
      </c>
      <c r="E29">
        <f>RANK(E19,B16:V24,0)</f>
        <v>90</v>
      </c>
      <c r="F29">
        <f>RANK(F19,B16:V24,0)</f>
        <v>36</v>
      </c>
      <c r="G29">
        <f>RANK(G19,B16:V24,0)</f>
        <v>43</v>
      </c>
      <c r="H29">
        <f>RANK(H19,B16:V24,0)</f>
        <v>13</v>
      </c>
      <c r="I29">
        <f>RANK(I19,B16:V24,0)</f>
        <v>27</v>
      </c>
      <c r="J29">
        <f>RANK(J19,B16:V24,0)</f>
        <v>98</v>
      </c>
      <c r="K29">
        <f>RANK(K19,B16:V24,0)</f>
        <v>122</v>
      </c>
      <c r="L29">
        <f>RANK(L19,B16:V24,0)</f>
        <v>84</v>
      </c>
      <c r="M29">
        <f>RANK(M19,B16:V24,0)</f>
        <v>113</v>
      </c>
      <c r="N29">
        <f>RANK(N19,B16:V24,0)</f>
        <v>109</v>
      </c>
      <c r="O29">
        <f>RANK(O19,B16:V24,0)</f>
        <v>101</v>
      </c>
      <c r="P29">
        <f>RANK(P19,B16:V24,0)</f>
        <v>114</v>
      </c>
      <c r="Q29">
        <f>RANK(Q19,B16:V24,0)</f>
        <v>111</v>
      </c>
      <c r="R29">
        <f>RANK(R19,B16:V24,0)</f>
        <v>116</v>
      </c>
      <c r="S29">
        <f>RANK(S19,B16:V24,0)</f>
        <v>92</v>
      </c>
      <c r="T29">
        <f>RANK(T19,B16:V24,0)</f>
        <v>119</v>
      </c>
      <c r="U29">
        <f>RANK(U19,B16:V24,0)</f>
        <v>121</v>
      </c>
      <c r="V29">
        <f>RANK(V19,B16:V24,0)</f>
        <v>103</v>
      </c>
    </row>
    <row r="30" spans="1:22" ht="12.75">
      <c r="A30" s="8">
        <v>9</v>
      </c>
      <c r="B30">
        <f>RANK(B20,B16:V24,0)</f>
        <v>19</v>
      </c>
      <c r="C30">
        <f>RANK(C20,B16:V24,0)</f>
        <v>28</v>
      </c>
      <c r="D30">
        <f>RANK(D20,B16:V24,0)</f>
        <v>97</v>
      </c>
      <c r="E30">
        <f>RANK(E20,B16:V24,0)</f>
        <v>108</v>
      </c>
      <c r="F30">
        <f>RANK(F20,B16:V24,0)</f>
        <v>46</v>
      </c>
      <c r="G30">
        <f>RANK(G20,B16:V24,0)</f>
        <v>57</v>
      </c>
      <c r="H30">
        <f>RANK(H20,B16:V24,0)</f>
        <v>15</v>
      </c>
      <c r="I30">
        <f>RANK(I20,B16:V24,0)</f>
        <v>32</v>
      </c>
      <c r="J30">
        <f>RANK(J20,B16:V24,0)</f>
        <v>115</v>
      </c>
      <c r="K30">
        <f>RANK(K20,B16:V24,0)</f>
        <v>137</v>
      </c>
      <c r="L30">
        <f>RANK(L20,B16:V24,0)</f>
        <v>105</v>
      </c>
      <c r="M30">
        <f>RANK(M20,B16:V24,0)</f>
        <v>128</v>
      </c>
      <c r="N30">
        <f>RANK(N20,B16:V24,0)</f>
        <v>124</v>
      </c>
      <c r="O30">
        <f>RANK(O20,B16:V24,0)</f>
        <v>118</v>
      </c>
      <c r="P30">
        <f>RANK(P20,B16:V24,0)</f>
        <v>129</v>
      </c>
      <c r="Q30">
        <f>RANK(Q20,B16:V24,0)</f>
        <v>125</v>
      </c>
      <c r="R30">
        <f>RANK(R20,B16:V24,0)</f>
        <v>130</v>
      </c>
      <c r="S30">
        <f>RANK(S20,B16:V24,0)</f>
        <v>110</v>
      </c>
      <c r="T30">
        <f>RANK(T20,B16:V24,0)</f>
        <v>132</v>
      </c>
      <c r="U30">
        <f>RANK(U20,B16:V24,0)</f>
        <v>135</v>
      </c>
      <c r="V30">
        <f>RANK(V20,B16:V24,0)</f>
        <v>120</v>
      </c>
    </row>
    <row r="31" spans="1:22" ht="12.75">
      <c r="A31" s="8">
        <v>11</v>
      </c>
      <c r="B31">
        <f>RANK(B21,B16:V24,0)</f>
        <v>23</v>
      </c>
      <c r="C31">
        <f>RANK(C21,B16:V24,0)</f>
        <v>37</v>
      </c>
      <c r="D31">
        <f>RANK(D21,B16:V24,0)</f>
        <v>117</v>
      </c>
      <c r="E31">
        <f>RANK(E21,B16:V24,0)</f>
        <v>126</v>
      </c>
      <c r="F31">
        <f>RANK(F21,B16:V24,0)</f>
        <v>56</v>
      </c>
      <c r="G31">
        <f>RANK(G21,B16:V24,0)</f>
        <v>70</v>
      </c>
      <c r="H31">
        <f>RANK(H21,B16:V24,0)</f>
        <v>17</v>
      </c>
      <c r="I31">
        <f>RANK(I21,B16:V24,0)</f>
        <v>41</v>
      </c>
      <c r="J31">
        <f>RANK(J21,B16:V24,0)</f>
        <v>131</v>
      </c>
      <c r="K31">
        <f>RANK(K21,B16:V24,0)</f>
        <v>152</v>
      </c>
      <c r="L31">
        <f>RANK(L21,B16:V24,0)</f>
        <v>123</v>
      </c>
      <c r="M31">
        <f>RANK(M21,B16:V24,0)</f>
        <v>141</v>
      </c>
      <c r="N31">
        <f>RANK(N21,B16:V24,0)</f>
        <v>139</v>
      </c>
      <c r="O31">
        <f>RANK(O21,B16:V24,0)</f>
        <v>133</v>
      </c>
      <c r="P31">
        <f>RANK(P21,B16:V24,0)</f>
        <v>144</v>
      </c>
      <c r="Q31">
        <f>RANK(Q21,B16:V24,0)</f>
        <v>140</v>
      </c>
      <c r="R31">
        <f>RANK(R21,B16:V24,0)</f>
        <v>145</v>
      </c>
      <c r="S31">
        <f>RANK(S21,B16:V24,0)</f>
        <v>127</v>
      </c>
      <c r="T31">
        <f>RANK(T21,B16:V24,0)</f>
        <v>146</v>
      </c>
      <c r="U31">
        <f>RANK(U21,B16:V24,0)</f>
        <v>148</v>
      </c>
      <c r="V31">
        <f>RANK(V21,B16:V24,0)</f>
        <v>136</v>
      </c>
    </row>
    <row r="32" spans="1:22" ht="12.75">
      <c r="A32" s="8">
        <v>13</v>
      </c>
      <c r="B32">
        <f>RANK(B22,B16:V24,0)</f>
        <v>29</v>
      </c>
      <c r="C32">
        <f>RANK(C22,B16:V24,0)</f>
        <v>44</v>
      </c>
      <c r="D32">
        <f>RANK(D22,B16:V24,0)</f>
        <v>134</v>
      </c>
      <c r="E32">
        <f>RANK(E22,B16:V24,0)</f>
        <v>142</v>
      </c>
      <c r="F32">
        <f>RANK(F22,B16:V24,0)</f>
        <v>65</v>
      </c>
      <c r="G32">
        <f>RANK(G22,B16:V24,0)</f>
        <v>86</v>
      </c>
      <c r="H32">
        <f>RANK(H22,B16:V24,0)</f>
        <v>21</v>
      </c>
      <c r="I32">
        <f>RANK(I22,B16:V24,0)</f>
        <v>48</v>
      </c>
      <c r="J32">
        <f>RANK(J22,B16:V24,0)</f>
        <v>147</v>
      </c>
      <c r="K32">
        <f>RANK(K22,B16:V24,0)</f>
        <v>166</v>
      </c>
      <c r="L32">
        <f>RANK(L22,B16:V24,0)</f>
        <v>138</v>
      </c>
      <c r="M32">
        <f>RANK(M22,B16:V24,0)</f>
        <v>156</v>
      </c>
      <c r="N32">
        <f>RANK(N22,B16:V24,0)</f>
        <v>154</v>
      </c>
      <c r="O32">
        <f>RANK(O22,B16:V24,0)</f>
        <v>149</v>
      </c>
      <c r="P32">
        <f>RANK(P22,B16:V24,0)</f>
        <v>159</v>
      </c>
      <c r="Q32">
        <f>RANK(Q22,B16:V24,0)</f>
        <v>155</v>
      </c>
      <c r="R32">
        <f>RANK(R22,B16:V24,0)</f>
        <v>160</v>
      </c>
      <c r="S32">
        <f>RANK(S22,B16:V24,0)</f>
        <v>143</v>
      </c>
      <c r="T32">
        <f>RANK(T22,B16:V24,0)</f>
        <v>161</v>
      </c>
      <c r="U32">
        <f>RANK(U22,B16:V24,0)</f>
        <v>163</v>
      </c>
      <c r="V32">
        <f>RANK(V22,B16:V24,0)</f>
        <v>150</v>
      </c>
    </row>
    <row r="33" spans="1:22" ht="12.75">
      <c r="A33" s="8">
        <v>15</v>
      </c>
      <c r="B33">
        <f>RANK(B23,B16:V24,0)</f>
        <v>38</v>
      </c>
      <c r="C33">
        <f>RANK(C23,B16:V24,0)</f>
        <v>51</v>
      </c>
      <c r="D33">
        <f>RANK(D23,B16:V24,0)</f>
        <v>151</v>
      </c>
      <c r="E33">
        <f>RANK(E23,B16:V24,0)</f>
        <v>157</v>
      </c>
      <c r="F33">
        <f>RANK(F23,B16:V24,0)</f>
        <v>77</v>
      </c>
      <c r="G33">
        <f>RANK(G23,B16:V24,0)</f>
        <v>99</v>
      </c>
      <c r="H33">
        <f>RANK(H23,B16:V24,0)</f>
        <v>26</v>
      </c>
      <c r="I33">
        <f>RANK(I23,B16:V24,0)</f>
        <v>55</v>
      </c>
      <c r="J33">
        <f>RANK(J23,B16:V24,0)</f>
        <v>162</v>
      </c>
      <c r="K33">
        <f>RANK(K23,B16:V24,0)</f>
        <v>179</v>
      </c>
      <c r="L33">
        <f>RANK(L23,B16:V24,0)</f>
        <v>153</v>
      </c>
      <c r="M33">
        <f>RANK(M23,B16:V24,0)</f>
        <v>171</v>
      </c>
      <c r="N33">
        <f>RANK(N23,B16:V24,0)</f>
        <v>168</v>
      </c>
      <c r="O33">
        <f>RANK(O23,B16:V24,0)</f>
        <v>164</v>
      </c>
      <c r="P33">
        <f>RANK(P23,B16:V24,0)</f>
        <v>173</v>
      </c>
      <c r="Q33">
        <f>RANK(Q23,B16:V24,0)</f>
        <v>170</v>
      </c>
      <c r="R33">
        <f>RANK(R23,B16:V24,0)</f>
        <v>175</v>
      </c>
      <c r="S33">
        <f>RANK(S23,B16:V24,0)</f>
        <v>158</v>
      </c>
      <c r="T33">
        <f>RANK(T23,B16:V24,0)</f>
        <v>176</v>
      </c>
      <c r="U33">
        <f>RANK(U23,B16:V24,0)</f>
        <v>177</v>
      </c>
      <c r="V33">
        <f>RANK(V23,B16:V24,0)</f>
        <v>165</v>
      </c>
    </row>
    <row r="34" spans="1:22" ht="12.75">
      <c r="A34" s="8">
        <v>19</v>
      </c>
      <c r="B34">
        <f>RANK(B24,B16:V24,0)</f>
        <v>45</v>
      </c>
      <c r="C34">
        <f>RANK(C24,B16:V24,0)</f>
        <v>59</v>
      </c>
      <c r="D34">
        <f>RANK(D24,B16:V24,0)</f>
        <v>167</v>
      </c>
      <c r="E34">
        <f>RANK(E24,B16:V24,0)</f>
        <v>172</v>
      </c>
      <c r="F34">
        <f>RANK(F24,B16:V24,0)</f>
        <v>89</v>
      </c>
      <c r="G34">
        <f>RANK(G24,B16:V24,0)</f>
        <v>112</v>
      </c>
      <c r="H34">
        <f>RANK(H24,B16:V24,0)</f>
        <v>31</v>
      </c>
      <c r="I34">
        <f>RANK(I24,B16:V24,0)</f>
        <v>62</v>
      </c>
      <c r="J34">
        <f>RANK(J24,B16:V24,0)</f>
        <v>178</v>
      </c>
      <c r="K34">
        <f>RANK(K24,B16:V24,0)</f>
        <v>189</v>
      </c>
      <c r="L34">
        <f>RANK(L24,B16:V24,0)</f>
        <v>169</v>
      </c>
      <c r="M34">
        <f>RANK(M24,B16:V24,0)</f>
        <v>184</v>
      </c>
      <c r="N34">
        <f>RANK(N24,B16:V24,0)</f>
        <v>182</v>
      </c>
      <c r="O34">
        <f>RANK(O24,B16:V24,0)</f>
        <v>180</v>
      </c>
      <c r="P34">
        <f>RANK(P24,B16:V24,0)</f>
        <v>185</v>
      </c>
      <c r="Q34">
        <f>RANK(Q24,B16:V24,0)</f>
        <v>183</v>
      </c>
      <c r="R34">
        <f>RANK(R24,B16:V24,0)</f>
        <v>186</v>
      </c>
      <c r="S34">
        <f>RANK(S24,B16:V24,0)</f>
        <v>174</v>
      </c>
      <c r="T34">
        <f>RANK(T24,B16:V24,0)</f>
        <v>187</v>
      </c>
      <c r="U34">
        <f>RANK(U24,B16:V24,0)</f>
        <v>188</v>
      </c>
      <c r="V34">
        <f>RANK(V24,B16:V24,0)</f>
        <v>181</v>
      </c>
    </row>
    <row r="36" spans="1:10" ht="12.75">
      <c r="A36" s="39" t="s">
        <v>84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2.7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2.7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2.75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2:22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2:22" ht="12.75">
      <c r="B41" s="9" t="s">
        <v>1</v>
      </c>
      <c r="C41" s="9" t="s">
        <v>2</v>
      </c>
      <c r="D41" s="9" t="s">
        <v>3</v>
      </c>
      <c r="E41" s="9" t="s">
        <v>4</v>
      </c>
      <c r="F41" s="9" t="s">
        <v>5</v>
      </c>
      <c r="G41" s="9" t="s">
        <v>6</v>
      </c>
      <c r="H41" s="9" t="s">
        <v>7</v>
      </c>
      <c r="I41" s="9" t="s">
        <v>8</v>
      </c>
      <c r="J41" s="9" t="s">
        <v>95</v>
      </c>
      <c r="K41" s="2" t="s">
        <v>9</v>
      </c>
      <c r="L41" s="2" t="s">
        <v>10</v>
      </c>
      <c r="M41" s="2" t="s">
        <v>11</v>
      </c>
      <c r="N41" s="2" t="s">
        <v>12</v>
      </c>
      <c r="O41" s="2" t="s">
        <v>14</v>
      </c>
      <c r="P41" s="2" t="s">
        <v>15</v>
      </c>
      <c r="Q41" s="2" t="s">
        <v>16</v>
      </c>
      <c r="R41" s="2" t="s">
        <v>17</v>
      </c>
      <c r="S41" s="2" t="s">
        <v>18</v>
      </c>
      <c r="T41" s="2" t="s">
        <v>19</v>
      </c>
      <c r="U41" s="2" t="s">
        <v>20</v>
      </c>
      <c r="V41" s="2" t="s">
        <v>21</v>
      </c>
    </row>
    <row r="42" spans="1:22" ht="12.75">
      <c r="A42" t="s">
        <v>82</v>
      </c>
      <c r="B42" s="13">
        <v>22.41417497231451</v>
      </c>
      <c r="C42" s="13">
        <v>16.88815060908084</v>
      </c>
      <c r="D42" s="13">
        <v>2.9671926910299002</v>
      </c>
      <c r="E42" s="13">
        <v>0.687984496124031</v>
      </c>
      <c r="F42" s="13">
        <v>6.068660022148395</v>
      </c>
      <c r="G42" s="13">
        <v>5.931270764119601</v>
      </c>
      <c r="H42" s="13">
        <v>29.0625</v>
      </c>
      <c r="I42" s="13">
        <v>12.99972314507198</v>
      </c>
      <c r="J42" s="13">
        <v>0.3121539313399778</v>
      </c>
      <c r="K42" s="13">
        <v>0.013842746400885935</v>
      </c>
      <c r="L42" s="13">
        <v>1.28702934662237</v>
      </c>
      <c r="M42" s="13">
        <v>0.05502491694352159</v>
      </c>
      <c r="N42" s="13">
        <v>0.07371262458471761</v>
      </c>
      <c r="O42" s="13">
        <v>0.2287513842746401</v>
      </c>
      <c r="P42" s="13">
        <v>0.035645071982281284</v>
      </c>
      <c r="Q42" s="13">
        <v>0.06540697674418605</v>
      </c>
      <c r="R42" s="13">
        <v>0.03010797342192691</v>
      </c>
      <c r="S42" s="13">
        <v>0.6267303433001107</v>
      </c>
      <c r="T42" s="13">
        <v>0.02526301218161683</v>
      </c>
      <c r="U42" s="13">
        <v>0.019033776301218164</v>
      </c>
      <c r="V42" s="13">
        <v>0.20764119601328906</v>
      </c>
    </row>
    <row r="43" spans="1:23" ht="12.75">
      <c r="A43" t="s">
        <v>83</v>
      </c>
      <c r="B43">
        <f>288960*B42%</f>
        <v>64768.00000000001</v>
      </c>
      <c r="C43">
        <f aca="true" t="shared" si="19" ref="C43:V43">288960*C42%</f>
        <v>48799.999999999985</v>
      </c>
      <c r="D43">
        <f t="shared" si="19"/>
        <v>8574</v>
      </c>
      <c r="E43">
        <f t="shared" si="19"/>
        <v>1988</v>
      </c>
      <c r="F43">
        <f t="shared" si="19"/>
        <v>17536.000000000004</v>
      </c>
      <c r="G43">
        <f t="shared" si="19"/>
        <v>17139</v>
      </c>
      <c r="H43">
        <f t="shared" si="19"/>
        <v>83979</v>
      </c>
      <c r="I43">
        <f t="shared" si="19"/>
        <v>37564</v>
      </c>
      <c r="J43">
        <f t="shared" si="19"/>
        <v>902</v>
      </c>
      <c r="K43">
        <f t="shared" si="19"/>
        <v>40</v>
      </c>
      <c r="L43">
        <f t="shared" si="19"/>
        <v>3719</v>
      </c>
      <c r="M43">
        <f t="shared" si="19"/>
        <v>159</v>
      </c>
      <c r="N43">
        <f t="shared" si="19"/>
        <v>213</v>
      </c>
      <c r="O43">
        <f t="shared" si="19"/>
        <v>661</v>
      </c>
      <c r="P43">
        <f t="shared" si="19"/>
        <v>103</v>
      </c>
      <c r="Q43">
        <f t="shared" si="19"/>
        <v>189.00000000000003</v>
      </c>
      <c r="R43">
        <f t="shared" si="19"/>
        <v>87</v>
      </c>
      <c r="S43">
        <f t="shared" si="19"/>
        <v>1810.9999999999998</v>
      </c>
      <c r="T43">
        <f t="shared" si="19"/>
        <v>73</v>
      </c>
      <c r="U43">
        <f t="shared" si="19"/>
        <v>55</v>
      </c>
      <c r="V43">
        <f t="shared" si="19"/>
        <v>600</v>
      </c>
      <c r="W43">
        <f>SUM(B43:V43)</f>
        <v>288960</v>
      </c>
    </row>
    <row r="44" spans="1:22" ht="12.75">
      <c r="A44" s="8">
        <v>1.4</v>
      </c>
      <c r="B44" s="7">
        <f>B43/A44</f>
        <v>46262.85714285715</v>
      </c>
      <c r="C44" s="7">
        <f>C43/A44</f>
        <v>34857.14285714285</v>
      </c>
      <c r="D44" s="7">
        <f aca="true" t="shared" si="20" ref="D44:D52">D43/A44</f>
        <v>6124.285714285715</v>
      </c>
      <c r="E44" s="7">
        <f aca="true" t="shared" si="21" ref="E44:E52">E43/A44</f>
        <v>1420</v>
      </c>
      <c r="F44" s="7">
        <f>F43/A44</f>
        <v>12525.71428571429</v>
      </c>
      <c r="G44" s="7">
        <f>G43/A44</f>
        <v>12242.142857142859</v>
      </c>
      <c r="H44" s="7">
        <f>H43/A44</f>
        <v>59985.00000000001</v>
      </c>
      <c r="I44" s="7">
        <f>I43/A44</f>
        <v>26831.428571428572</v>
      </c>
      <c r="J44" s="7">
        <f>J43/A44</f>
        <v>644.2857142857143</v>
      </c>
      <c r="K44" s="7">
        <f>K43/A44</f>
        <v>28.571428571428573</v>
      </c>
      <c r="L44" s="7">
        <f>L43/A44</f>
        <v>2656.4285714285716</v>
      </c>
      <c r="M44" s="7">
        <f>M43/A44</f>
        <v>113.57142857142858</v>
      </c>
      <c r="N44" s="7">
        <f>N43/A44</f>
        <v>152.14285714285714</v>
      </c>
      <c r="O44" s="7">
        <f>O43/A44</f>
        <v>472.14285714285717</v>
      </c>
      <c r="P44" s="7">
        <f>P43/A44</f>
        <v>73.57142857142857</v>
      </c>
      <c r="Q44" s="7">
        <f>Q43/A44</f>
        <v>135.00000000000003</v>
      </c>
      <c r="R44" s="7">
        <f>R43/A44</f>
        <v>62.142857142857146</v>
      </c>
      <c r="S44" s="7">
        <f>S43/A44</f>
        <v>1293.5714285714284</v>
      </c>
      <c r="T44" s="7">
        <f>T43/A44</f>
        <v>52.142857142857146</v>
      </c>
      <c r="U44" s="7">
        <f>U43/A44</f>
        <v>39.285714285714285</v>
      </c>
      <c r="V44" s="7">
        <f>V43/A44</f>
        <v>428.5714285714286</v>
      </c>
    </row>
    <row r="45" spans="1:22" ht="12.75">
      <c r="A45" s="8">
        <v>3</v>
      </c>
      <c r="B45" s="7">
        <f>B43/A45</f>
        <v>21589.333333333336</v>
      </c>
      <c r="C45" s="7">
        <f>C43/A45</f>
        <v>16266.666666666662</v>
      </c>
      <c r="D45" s="7">
        <f t="shared" si="20"/>
        <v>2041.4285714285716</v>
      </c>
      <c r="E45" s="7">
        <f t="shared" si="21"/>
        <v>473.3333333333333</v>
      </c>
      <c r="F45" s="7">
        <f>F43/A45</f>
        <v>5845.333333333335</v>
      </c>
      <c r="G45" s="7">
        <f aca="true" t="shared" si="22" ref="G45:G52">G43/A45</f>
        <v>5713</v>
      </c>
      <c r="H45" s="7">
        <f>H43/A45</f>
        <v>27993</v>
      </c>
      <c r="I45" s="7">
        <f>I43/A45</f>
        <v>12521.333333333334</v>
      </c>
      <c r="J45" s="7">
        <f aca="true" t="shared" si="23" ref="J45:J52">J44/A45</f>
        <v>214.7619047619048</v>
      </c>
      <c r="K45" s="7">
        <f aca="true" t="shared" si="24" ref="K45:K52">K44/A45</f>
        <v>9.523809523809524</v>
      </c>
      <c r="L45" s="7">
        <f aca="true" t="shared" si="25" ref="L45:L52">L44/A45</f>
        <v>885.4761904761905</v>
      </c>
      <c r="M45" s="7">
        <f aca="true" t="shared" si="26" ref="M45:M52">M44/A45</f>
        <v>37.85714285714286</v>
      </c>
      <c r="N45" s="7">
        <f aca="true" t="shared" si="27" ref="N45:N52">N44/A45</f>
        <v>50.714285714285715</v>
      </c>
      <c r="O45" s="7">
        <f aca="true" t="shared" si="28" ref="O45:O52">O44/A45</f>
        <v>157.38095238095238</v>
      </c>
      <c r="P45" s="7">
        <f aca="true" t="shared" si="29" ref="P45:P52">P44/A45</f>
        <v>24.523809523809522</v>
      </c>
      <c r="Q45" s="7">
        <f aca="true" t="shared" si="30" ref="Q45:Q52">Q44/A45</f>
        <v>45.00000000000001</v>
      </c>
      <c r="R45" s="7">
        <f aca="true" t="shared" si="31" ref="R45:R52">R44/A45</f>
        <v>20.714285714285715</v>
      </c>
      <c r="S45" s="7">
        <f aca="true" t="shared" si="32" ref="S45:S50">S44/A45</f>
        <v>431.19047619047615</v>
      </c>
      <c r="T45" s="7">
        <f aca="true" t="shared" si="33" ref="T45:T52">T44/A45</f>
        <v>17.380952380952383</v>
      </c>
      <c r="U45" s="7">
        <f aca="true" t="shared" si="34" ref="U45:U52">U44/A45</f>
        <v>13.095238095238095</v>
      </c>
      <c r="V45" s="7">
        <f aca="true" t="shared" si="35" ref="V45:V52">V44/A45</f>
        <v>142.85714285714286</v>
      </c>
    </row>
    <row r="46" spans="1:22" ht="12.75">
      <c r="A46" s="8">
        <v>5</v>
      </c>
      <c r="B46" s="7">
        <f>B43/A46</f>
        <v>12953.600000000002</v>
      </c>
      <c r="C46" s="7">
        <f>C43/A46</f>
        <v>9759.999999999996</v>
      </c>
      <c r="D46" s="7">
        <f t="shared" si="20"/>
        <v>408.28571428571433</v>
      </c>
      <c r="E46" s="7">
        <f t="shared" si="21"/>
        <v>94.66666666666666</v>
      </c>
      <c r="F46" s="7">
        <f aca="true" t="shared" si="36" ref="F46:F52">F43/A46</f>
        <v>3507.2000000000007</v>
      </c>
      <c r="G46" s="7">
        <f t="shared" si="22"/>
        <v>2448.4285714285716</v>
      </c>
      <c r="H46" s="7">
        <f>H43/A46</f>
        <v>16795.8</v>
      </c>
      <c r="I46" s="7">
        <f>I43/A46</f>
        <v>7512.8</v>
      </c>
      <c r="J46" s="7">
        <f t="shared" si="23"/>
        <v>42.952380952380956</v>
      </c>
      <c r="K46" s="7">
        <f t="shared" si="24"/>
        <v>1.9047619047619047</v>
      </c>
      <c r="L46" s="7">
        <f t="shared" si="25"/>
        <v>177.0952380952381</v>
      </c>
      <c r="M46" s="7">
        <f t="shared" si="26"/>
        <v>7.571428571428572</v>
      </c>
      <c r="N46" s="7">
        <f t="shared" si="27"/>
        <v>10.142857142857142</v>
      </c>
      <c r="O46" s="7">
        <f t="shared" si="28"/>
        <v>31.476190476190474</v>
      </c>
      <c r="P46" s="7">
        <f t="shared" si="29"/>
        <v>4.904761904761904</v>
      </c>
      <c r="Q46" s="7">
        <f t="shared" si="30"/>
        <v>9.000000000000002</v>
      </c>
      <c r="R46" s="7">
        <f t="shared" si="31"/>
        <v>4.142857142857143</v>
      </c>
      <c r="S46" s="7">
        <f t="shared" si="32"/>
        <v>86.23809523809523</v>
      </c>
      <c r="T46" s="7">
        <f t="shared" si="33"/>
        <v>3.4761904761904767</v>
      </c>
      <c r="U46" s="7">
        <f t="shared" si="34"/>
        <v>2.619047619047619</v>
      </c>
      <c r="V46" s="7">
        <f t="shared" si="35"/>
        <v>28.571428571428573</v>
      </c>
    </row>
    <row r="47" spans="1:22" ht="12.75">
      <c r="A47" s="8">
        <v>7</v>
      </c>
      <c r="B47" s="7">
        <f>B43/A47</f>
        <v>9252.57142857143</v>
      </c>
      <c r="C47" s="7">
        <f aca="true" t="shared" si="37" ref="C47:C52">C43/A47</f>
        <v>6971.42857142857</v>
      </c>
      <c r="D47" s="7">
        <f t="shared" si="20"/>
        <v>58.3265306122449</v>
      </c>
      <c r="E47" s="7">
        <f t="shared" si="21"/>
        <v>13.523809523809522</v>
      </c>
      <c r="F47" s="7">
        <f t="shared" si="36"/>
        <v>1789.3877551020414</v>
      </c>
      <c r="G47" s="7">
        <f t="shared" si="22"/>
        <v>816.1428571428571</v>
      </c>
      <c r="H47" s="7">
        <f>H43/A47</f>
        <v>11997</v>
      </c>
      <c r="I47" s="7">
        <f aca="true" t="shared" si="38" ref="I47:I52">I43/A47</f>
        <v>5366.285714285715</v>
      </c>
      <c r="J47" s="7">
        <f t="shared" si="23"/>
        <v>6.136054421768708</v>
      </c>
      <c r="K47" s="7">
        <f t="shared" si="24"/>
        <v>0.27210884353741494</v>
      </c>
      <c r="L47" s="7">
        <f t="shared" si="25"/>
        <v>25.299319727891156</v>
      </c>
      <c r="M47" s="7">
        <f t="shared" si="26"/>
        <v>1.0816326530612246</v>
      </c>
      <c r="N47" s="7">
        <f t="shared" si="27"/>
        <v>1.4489795918367345</v>
      </c>
      <c r="O47" s="7">
        <f t="shared" si="28"/>
        <v>4.496598639455782</v>
      </c>
      <c r="P47" s="7">
        <f t="shared" si="29"/>
        <v>0.7006802721088434</v>
      </c>
      <c r="Q47" s="7">
        <f t="shared" si="30"/>
        <v>1.285714285714286</v>
      </c>
      <c r="R47" s="7">
        <f t="shared" si="31"/>
        <v>0.5918367346938777</v>
      </c>
      <c r="S47" s="7">
        <f t="shared" si="32"/>
        <v>12.319727891156461</v>
      </c>
      <c r="T47" s="7">
        <f t="shared" si="33"/>
        <v>0.49659863945578236</v>
      </c>
      <c r="U47" s="7">
        <f t="shared" si="34"/>
        <v>0.3741496598639456</v>
      </c>
      <c r="V47" s="7">
        <f t="shared" si="35"/>
        <v>4.081632653061225</v>
      </c>
    </row>
    <row r="48" spans="1:22" ht="12.75">
      <c r="A48" s="8">
        <v>9</v>
      </c>
      <c r="B48" s="7">
        <f>B43/A48</f>
        <v>7196.444444444445</v>
      </c>
      <c r="C48" s="7">
        <f t="shared" si="37"/>
        <v>3873.015873015872</v>
      </c>
      <c r="D48" s="7">
        <f t="shared" si="20"/>
        <v>6.480725623582767</v>
      </c>
      <c r="E48" s="7">
        <f t="shared" si="21"/>
        <v>1.5026455026455023</v>
      </c>
      <c r="F48" s="7">
        <f t="shared" si="36"/>
        <v>649.4814814814816</v>
      </c>
      <c r="G48" s="7">
        <f t="shared" si="22"/>
        <v>272.04761904761904</v>
      </c>
      <c r="H48" s="7">
        <f>H43/A48</f>
        <v>9331</v>
      </c>
      <c r="I48" s="7">
        <f t="shared" si="38"/>
        <v>2981.2698412698414</v>
      </c>
      <c r="J48" s="7">
        <f t="shared" si="23"/>
        <v>0.6817838246409675</v>
      </c>
      <c r="K48" s="7">
        <f t="shared" si="24"/>
        <v>0.03023431594860166</v>
      </c>
      <c r="L48" s="7">
        <f t="shared" si="25"/>
        <v>2.8110355253212393</v>
      </c>
      <c r="M48" s="7">
        <f t="shared" si="26"/>
        <v>0.12018140589569162</v>
      </c>
      <c r="N48" s="7">
        <f t="shared" si="27"/>
        <v>0.16099773242630383</v>
      </c>
      <c r="O48" s="7">
        <f t="shared" si="28"/>
        <v>0.4996220710506425</v>
      </c>
      <c r="P48" s="7">
        <f t="shared" si="29"/>
        <v>0.07785336356764927</v>
      </c>
      <c r="Q48" s="7">
        <f t="shared" si="30"/>
        <v>0.1428571428571429</v>
      </c>
      <c r="R48" s="7">
        <f t="shared" si="31"/>
        <v>0.06575963718820863</v>
      </c>
      <c r="S48" s="7">
        <f t="shared" si="32"/>
        <v>1.3688586545729402</v>
      </c>
      <c r="T48" s="7">
        <f t="shared" si="33"/>
        <v>0.055177626606198044</v>
      </c>
      <c r="U48" s="7">
        <f t="shared" si="34"/>
        <v>0.04157218442932729</v>
      </c>
      <c r="V48" s="7">
        <f t="shared" si="35"/>
        <v>0.45351473922902497</v>
      </c>
    </row>
    <row r="49" spans="1:22" ht="12.75">
      <c r="A49" s="8">
        <v>11</v>
      </c>
      <c r="B49" s="7">
        <f>B43/A49</f>
        <v>5888.000000000001</v>
      </c>
      <c r="C49" s="7">
        <f t="shared" si="37"/>
        <v>1478.7878787878783</v>
      </c>
      <c r="D49" s="7">
        <f t="shared" si="20"/>
        <v>0.5891568748711606</v>
      </c>
      <c r="E49" s="7">
        <f t="shared" si="21"/>
        <v>0.1366041366041366</v>
      </c>
      <c r="F49" s="7">
        <f t="shared" si="36"/>
        <v>318.8363636363637</v>
      </c>
      <c r="G49" s="7">
        <f t="shared" si="22"/>
        <v>74.1948051948052</v>
      </c>
      <c r="H49" s="7">
        <f>H43/A49</f>
        <v>7634.454545454545</v>
      </c>
      <c r="I49" s="7">
        <f t="shared" si="38"/>
        <v>1138.3030303030303</v>
      </c>
      <c r="J49" s="7">
        <f t="shared" si="23"/>
        <v>0.06198034769463341</v>
      </c>
      <c r="K49" s="7">
        <f t="shared" si="24"/>
        <v>0.0027485741771456056</v>
      </c>
      <c r="L49" s="7">
        <f t="shared" si="25"/>
        <v>0.25554868412011267</v>
      </c>
      <c r="M49" s="7">
        <f t="shared" si="26"/>
        <v>0.010925582354153784</v>
      </c>
      <c r="N49" s="7">
        <f t="shared" si="27"/>
        <v>0.014636157493300349</v>
      </c>
      <c r="O49" s="7">
        <f t="shared" si="28"/>
        <v>0.04542018827733114</v>
      </c>
      <c r="P49" s="7">
        <f t="shared" si="29"/>
        <v>0.007077578506149934</v>
      </c>
      <c r="Q49" s="7">
        <f t="shared" si="30"/>
        <v>0.012987012987012991</v>
      </c>
      <c r="R49" s="7">
        <f t="shared" si="31"/>
        <v>0.005978148835291693</v>
      </c>
      <c r="S49" s="7">
        <f t="shared" si="32"/>
        <v>0.1244416958702673</v>
      </c>
      <c r="T49" s="7">
        <f t="shared" si="33"/>
        <v>0.005016147873290731</v>
      </c>
      <c r="U49" s="7">
        <f t="shared" si="34"/>
        <v>0.003779289493575208</v>
      </c>
      <c r="V49" s="7">
        <f t="shared" si="35"/>
        <v>0.04122861265718409</v>
      </c>
    </row>
    <row r="50" spans="1:22" ht="12.75">
      <c r="A50" s="8">
        <v>13</v>
      </c>
      <c r="B50" s="7">
        <f>B44/A50</f>
        <v>3558.681318681319</v>
      </c>
      <c r="C50" s="7">
        <f t="shared" si="37"/>
        <v>750.7692307692305</v>
      </c>
      <c r="D50" s="7">
        <f t="shared" si="20"/>
        <v>0.045319759605473894</v>
      </c>
      <c r="E50" s="7">
        <f t="shared" si="21"/>
        <v>0.010508010508010507</v>
      </c>
      <c r="F50" s="7">
        <f t="shared" si="36"/>
        <v>137.64521193092625</v>
      </c>
      <c r="G50" s="7">
        <f t="shared" si="22"/>
        <v>20.926739926739927</v>
      </c>
      <c r="H50" s="7">
        <f>H43/A50</f>
        <v>6459.923076923077</v>
      </c>
      <c r="I50" s="7">
        <f t="shared" si="38"/>
        <v>577.9076923076923</v>
      </c>
      <c r="J50" s="7">
        <f t="shared" si="23"/>
        <v>0.0047677190534333395</v>
      </c>
      <c r="K50" s="7">
        <f t="shared" si="24"/>
        <v>0.00021142878285735427</v>
      </c>
      <c r="L50" s="7">
        <f t="shared" si="25"/>
        <v>0.019657591086162513</v>
      </c>
      <c r="M50" s="7">
        <f t="shared" si="26"/>
        <v>0.0008404294118579834</v>
      </c>
      <c r="N50" s="7">
        <f t="shared" si="27"/>
        <v>0.0011258582687154114</v>
      </c>
      <c r="O50" s="7">
        <f t="shared" si="28"/>
        <v>0.0034938606367177797</v>
      </c>
      <c r="P50" s="7">
        <f t="shared" si="29"/>
        <v>0.0005444291158576872</v>
      </c>
      <c r="Q50" s="7">
        <f t="shared" si="30"/>
        <v>0.0009990009990009994</v>
      </c>
      <c r="R50" s="7">
        <f t="shared" si="31"/>
        <v>0.00045985760271474566</v>
      </c>
      <c r="S50" s="7">
        <f t="shared" si="32"/>
        <v>0.009572438143866715</v>
      </c>
      <c r="T50" s="7">
        <f t="shared" si="33"/>
        <v>0.00038585752871467163</v>
      </c>
      <c r="U50" s="7">
        <f t="shared" si="34"/>
        <v>0.00029071457642886213</v>
      </c>
      <c r="V50" s="7">
        <f t="shared" si="35"/>
        <v>0.0031714317428603147</v>
      </c>
    </row>
    <row r="51" spans="1:22" ht="12.75">
      <c r="A51" s="8">
        <v>15</v>
      </c>
      <c r="B51" s="7">
        <f>B45/A51</f>
        <v>1439.288888888889</v>
      </c>
      <c r="C51" s="7">
        <f t="shared" si="37"/>
        <v>464.76190476190465</v>
      </c>
      <c r="D51" s="7">
        <f t="shared" si="20"/>
        <v>0.003021317307031593</v>
      </c>
      <c r="E51" s="7">
        <f t="shared" si="21"/>
        <v>0.0007005340338673671</v>
      </c>
      <c r="F51" s="7">
        <f t="shared" si="36"/>
        <v>43.298765432098776</v>
      </c>
      <c r="G51" s="7">
        <f t="shared" si="22"/>
        <v>4.946320346320347</v>
      </c>
      <c r="H51" s="7">
        <f>H43/A51</f>
        <v>5598.6</v>
      </c>
      <c r="I51" s="7">
        <f t="shared" si="38"/>
        <v>357.752380952381</v>
      </c>
      <c r="J51" s="7">
        <f t="shared" si="23"/>
        <v>0.000317847936895556</v>
      </c>
      <c r="K51" s="7">
        <f t="shared" si="24"/>
        <v>1.4095252190490284E-05</v>
      </c>
      <c r="L51" s="7">
        <f t="shared" si="25"/>
        <v>0.0013105060724108342</v>
      </c>
      <c r="M51" s="7">
        <f t="shared" si="26"/>
        <v>5.6028627457198896E-05</v>
      </c>
      <c r="N51" s="7">
        <f t="shared" si="27"/>
        <v>7.505721791436076E-05</v>
      </c>
      <c r="O51" s="7">
        <f t="shared" si="28"/>
        <v>0.00023292404244785198</v>
      </c>
      <c r="P51" s="7">
        <f t="shared" si="29"/>
        <v>3.629527439051248E-05</v>
      </c>
      <c r="Q51" s="7">
        <f t="shared" si="30"/>
        <v>6.660006660006663E-05</v>
      </c>
      <c r="R51" s="7">
        <f t="shared" si="31"/>
        <v>3.065717351431638E-05</v>
      </c>
      <c r="S51" s="7">
        <f>S50/A51</f>
        <v>0.0006381625429244476</v>
      </c>
      <c r="T51" s="7">
        <f t="shared" si="33"/>
        <v>2.5723835247644775E-05</v>
      </c>
      <c r="U51" s="7">
        <f t="shared" si="34"/>
        <v>1.938097176192414E-05</v>
      </c>
      <c r="V51" s="7">
        <f t="shared" si="35"/>
        <v>0.00021142878285735432</v>
      </c>
    </row>
    <row r="52" spans="1:22" ht="12.75">
      <c r="A52" s="8">
        <v>19</v>
      </c>
      <c r="B52" s="7">
        <f>B46/A52</f>
        <v>681.7684210526317</v>
      </c>
      <c r="C52" s="7">
        <f t="shared" si="37"/>
        <v>203.84294068504587</v>
      </c>
      <c r="D52" s="7">
        <f t="shared" si="20"/>
        <v>0.00015901670037008384</v>
      </c>
      <c r="E52" s="7">
        <f t="shared" si="21"/>
        <v>3.6870212308808796E-05</v>
      </c>
      <c r="F52" s="7">
        <f t="shared" si="36"/>
        <v>16.780861244019142</v>
      </c>
      <c r="G52" s="7">
        <f t="shared" si="22"/>
        <v>1.1014073645652593</v>
      </c>
      <c r="H52" s="7">
        <f>H44/A52</f>
        <v>3157.105263157895</v>
      </c>
      <c r="I52" s="7">
        <f t="shared" si="38"/>
        <v>156.9089390142022</v>
      </c>
      <c r="J52" s="7">
        <f t="shared" si="23"/>
        <v>1.6728838783976632E-05</v>
      </c>
      <c r="K52" s="7">
        <f t="shared" si="24"/>
        <v>7.418553784468571E-07</v>
      </c>
      <c r="L52" s="7">
        <f t="shared" si="25"/>
        <v>6.897400381109653E-05</v>
      </c>
      <c r="M52" s="7">
        <f t="shared" si="26"/>
        <v>2.9488751293262578E-06</v>
      </c>
      <c r="N52" s="7">
        <f t="shared" si="27"/>
        <v>3.950379890229514E-06</v>
      </c>
      <c r="O52" s="7">
        <f t="shared" si="28"/>
        <v>1.2259160128834314E-05</v>
      </c>
      <c r="P52" s="7">
        <f t="shared" si="29"/>
        <v>1.910277599500657E-06</v>
      </c>
      <c r="Q52" s="7">
        <f t="shared" si="30"/>
        <v>3.5052666631614013E-06</v>
      </c>
      <c r="R52" s="7">
        <f t="shared" si="31"/>
        <v>1.6135354481219149E-06</v>
      </c>
      <c r="S52" s="7">
        <f>S51/A52</f>
        <v>3.358750225918145E-05</v>
      </c>
      <c r="T52" s="7">
        <f t="shared" si="33"/>
        <v>1.3538860656655145E-06</v>
      </c>
      <c r="U52" s="7">
        <f t="shared" si="34"/>
        <v>1.0200511453644284E-06</v>
      </c>
      <c r="V52" s="7">
        <f t="shared" si="35"/>
        <v>1.1127830676702859E-05</v>
      </c>
    </row>
    <row r="53" spans="1:9" ht="12.75">
      <c r="A53" s="38" t="s">
        <v>85</v>
      </c>
      <c r="B53" s="38"/>
      <c r="C53" s="38"/>
      <c r="D53" s="38"/>
      <c r="E53" s="38"/>
      <c r="F53" s="38"/>
      <c r="G53" s="38"/>
      <c r="H53" s="38"/>
      <c r="I53" s="38"/>
    </row>
    <row r="54" spans="1:22" ht="12.75">
      <c r="A54" s="8">
        <v>1.4</v>
      </c>
      <c r="B54">
        <f>RANK(B44,B44:V52,0)</f>
        <v>2</v>
      </c>
      <c r="C54">
        <f>RANK(C44,B44:V52,0)</f>
        <v>3</v>
      </c>
      <c r="D54">
        <f>RANK(D44,B44:V52,0)</f>
        <v>22</v>
      </c>
      <c r="E54">
        <f>RANK(E44,B44:V52,0)</f>
        <v>39</v>
      </c>
      <c r="F54">
        <f>RANK(F44,B44:V52,0)</f>
        <v>10</v>
      </c>
      <c r="G54">
        <f>RANK(G44,B44:V52,0)</f>
        <v>12</v>
      </c>
      <c r="H54">
        <f>RANK(H44,B44:V52,0)</f>
        <v>1</v>
      </c>
      <c r="I54">
        <f>RANK(I44,B44:V52,0)</f>
        <v>5</v>
      </c>
      <c r="J54">
        <f>RANK(J44,B44:V52,0)</f>
        <v>47</v>
      </c>
      <c r="K54">
        <f>RANK(K44,B44:V52,0)</f>
        <v>82</v>
      </c>
      <c r="L54">
        <f>RANK(L44,B44:V52,0)</f>
        <v>33</v>
      </c>
      <c r="M54">
        <f>RANK(M44,B44:V52,0)</f>
        <v>67</v>
      </c>
      <c r="N54">
        <f>RANK(N44,B44:V52,0)</f>
        <v>63</v>
      </c>
      <c r="O54">
        <f>RANK(O44,B44:V52,0)</f>
        <v>50</v>
      </c>
      <c r="P54">
        <f>RANK(P44,B44:V52,0)</f>
        <v>71</v>
      </c>
      <c r="Q54">
        <f>RANK(Q44,B44:V52,0)</f>
        <v>66</v>
      </c>
      <c r="R54">
        <f>RANK(R44,B44:V52,0)</f>
        <v>72</v>
      </c>
      <c r="S54">
        <f>RANK(S44,B44:V52,0)</f>
        <v>40</v>
      </c>
      <c r="T54">
        <f>RANK(T44,B44:V52,0)</f>
        <v>74</v>
      </c>
      <c r="U54">
        <f>RANK(U44,B44:V52,0)</f>
        <v>79</v>
      </c>
      <c r="V54">
        <f>RANK(V44,B44:V52,0)</f>
        <v>53</v>
      </c>
    </row>
    <row r="55" spans="1:22" ht="12.75">
      <c r="A55" s="8">
        <v>3</v>
      </c>
      <c r="B55">
        <f>RANK(B45,B44:V52,0)</f>
        <v>6</v>
      </c>
      <c r="C55">
        <f>RANK(C45,B44:V52,0)</f>
        <v>8</v>
      </c>
      <c r="D55">
        <f>RANK(D45,B44:V52,0)</f>
        <v>35</v>
      </c>
      <c r="E55">
        <f>RANK(E45,B44:V52,0)</f>
        <v>49</v>
      </c>
      <c r="F55">
        <f>RANK(F45,B44:V52,0)</f>
        <v>24</v>
      </c>
      <c r="G55">
        <f>RANK(G45,B44:V52,0)</f>
        <v>25</v>
      </c>
      <c r="H55">
        <f>RANK(H45,B44:V52,0)</f>
        <v>4</v>
      </c>
      <c r="I55">
        <f>RANK(I45,B44:V52,0)</f>
        <v>11</v>
      </c>
      <c r="J55">
        <f>RANK(J45,B44:V52,0)</f>
        <v>58</v>
      </c>
      <c r="K55">
        <f>RANK(K45,B44:V52,0)</f>
        <v>94</v>
      </c>
      <c r="L55">
        <f>RANK(L45,B44:V52,0)</f>
        <v>42</v>
      </c>
      <c r="M55">
        <f>RANK(M45,B44:V52,0)</f>
        <v>80</v>
      </c>
      <c r="N55">
        <f>RANK(N45,B44:V52,0)</f>
        <v>75</v>
      </c>
      <c r="O55">
        <f>RANK(O45,B44:V52,0)</f>
        <v>61</v>
      </c>
      <c r="P55">
        <f>RANK(P45,B44:V52,0)</f>
        <v>85</v>
      </c>
      <c r="Q55">
        <f>RANK(Q45,B44:V52,0)</f>
        <v>76</v>
      </c>
      <c r="R55">
        <f>RANK(R45,B44:V52,0)</f>
        <v>87</v>
      </c>
      <c r="S55">
        <f>RANK(S45,B44:V52,0)</f>
        <v>52</v>
      </c>
      <c r="T55">
        <f>RANK(T45,B44:V52,0)</f>
        <v>88</v>
      </c>
      <c r="U55">
        <f>RANK(U45,B44:V52,0)</f>
        <v>91</v>
      </c>
      <c r="V55">
        <f>RANK(V45,B44:V52,0)</f>
        <v>64</v>
      </c>
    </row>
    <row r="56" spans="1:22" ht="12.75">
      <c r="A56" s="8">
        <v>5</v>
      </c>
      <c r="B56">
        <f>RANK(B46,B44:V52,0)</f>
        <v>9</v>
      </c>
      <c r="C56">
        <f>RANK(C46,B44:V52,0)</f>
        <v>14</v>
      </c>
      <c r="D56">
        <f>RANK(D46,B44:V52,0)</f>
        <v>54</v>
      </c>
      <c r="E56">
        <f>RANK(E46,B44:V52,0)</f>
        <v>68</v>
      </c>
      <c r="F56">
        <f>RANK(F46,B44:V52,0)</f>
        <v>30</v>
      </c>
      <c r="G56">
        <f>RANK(G46,B44:V52,0)</f>
        <v>34</v>
      </c>
      <c r="H56">
        <f>RANK(H46,B44:V52,0)</f>
        <v>7</v>
      </c>
      <c r="I56">
        <f>RANK(I46,B44:V52,0)</f>
        <v>18</v>
      </c>
      <c r="J56">
        <f>RANK(J46,B44:V52,0)</f>
        <v>78</v>
      </c>
      <c r="K56">
        <f>RANK(K46,B44:V52,0)</f>
        <v>107</v>
      </c>
      <c r="L56">
        <f>RANK(L46,B44:V52,0)</f>
        <v>60</v>
      </c>
      <c r="M56">
        <f>RANK(M46,B44:V52,0)</f>
        <v>96</v>
      </c>
      <c r="N56">
        <f>RANK(N46,B44:V52,0)</f>
        <v>93</v>
      </c>
      <c r="O56">
        <f>RANK(O46,B44:V52,0)</f>
        <v>81</v>
      </c>
      <c r="P56">
        <f>RANK(P46,B44:V52,0)</f>
        <v>100</v>
      </c>
      <c r="Q56">
        <f>RANK(Q46,B44:V52,0)</f>
        <v>95</v>
      </c>
      <c r="R56">
        <f>RANK(R46,B44:V52,0)</f>
        <v>102</v>
      </c>
      <c r="S56">
        <f>RANK(S46,B44:V52,0)</f>
        <v>69</v>
      </c>
      <c r="T56">
        <f>RANK(T46,B44:V52,0)</f>
        <v>104</v>
      </c>
      <c r="U56">
        <f>RANK(U46,B44:V52,0)</f>
        <v>106</v>
      </c>
      <c r="V56">
        <f>RANK(V46,B44:V52,0)</f>
        <v>82</v>
      </c>
    </row>
    <row r="57" spans="1:22" ht="12.75">
      <c r="A57" s="8">
        <v>7</v>
      </c>
      <c r="B57">
        <f>RANK(B47,B44:V52,0)</f>
        <v>16</v>
      </c>
      <c r="C57">
        <f>RANK(C47,B44:V52,0)</f>
        <v>20</v>
      </c>
      <c r="D57">
        <f>RANK(D47,B44:V52,0)</f>
        <v>73</v>
      </c>
      <c r="E57">
        <f>RANK(E47,B44:V52,0)</f>
        <v>90</v>
      </c>
      <c r="F57">
        <f>RANK(F47,B44:V52,0)</f>
        <v>36</v>
      </c>
      <c r="G57">
        <f>RANK(G47,B44:V52,0)</f>
        <v>43</v>
      </c>
      <c r="H57">
        <f>RANK(H47,B44:V52,0)</f>
        <v>13</v>
      </c>
      <c r="I57">
        <f>RANK(I47,B44:V52,0)</f>
        <v>27</v>
      </c>
      <c r="J57">
        <f>RANK(J47,B44:V52,0)</f>
        <v>98</v>
      </c>
      <c r="K57">
        <f>RANK(K47,B44:V52,0)</f>
        <v>122</v>
      </c>
      <c r="L57">
        <f>RANK(L47,B44:V52,0)</f>
        <v>84</v>
      </c>
      <c r="M57">
        <f>RANK(M47,B44:V52,0)</f>
        <v>113</v>
      </c>
      <c r="N57">
        <f>RANK(N47,B44:V52,0)</f>
        <v>109</v>
      </c>
      <c r="O57">
        <f>RANK(O47,B44:V52,0)</f>
        <v>101</v>
      </c>
      <c r="P57">
        <f>RANK(P47,B44:V52,0)</f>
        <v>114</v>
      </c>
      <c r="Q57">
        <f>RANK(Q47,B44:V52,0)</f>
        <v>111</v>
      </c>
      <c r="R57">
        <f>RANK(R47,B44:V52,0)</f>
        <v>116</v>
      </c>
      <c r="S57">
        <f>RANK(S47,B44:V52,0)</f>
        <v>92</v>
      </c>
      <c r="T57">
        <f>RANK(T47,B44:V52,0)</f>
        <v>119</v>
      </c>
      <c r="U57">
        <f>RANK(U47,B44:V52,0)</f>
        <v>121</v>
      </c>
      <c r="V57">
        <f>RANK(V47,B44:V52,0)</f>
        <v>103</v>
      </c>
    </row>
    <row r="58" spans="1:22" ht="12.75">
      <c r="A58" s="8">
        <v>9</v>
      </c>
      <c r="B58">
        <f>RANK(B48,B44:V52,0)</f>
        <v>19</v>
      </c>
      <c r="C58">
        <f>RANK(C48,B44:V52,0)</f>
        <v>28</v>
      </c>
      <c r="D58">
        <f>RANK(D48,B44:V52,0)</f>
        <v>97</v>
      </c>
      <c r="E58">
        <f>RANK(E48,B44:V52,0)</f>
        <v>108</v>
      </c>
      <c r="F58">
        <f>RANK(F48,B44:V52,0)</f>
        <v>46</v>
      </c>
      <c r="G58">
        <f>RANK(G48,B44:V52,0)</f>
        <v>57</v>
      </c>
      <c r="H58">
        <f>RANK(H48,B44:V52,0)</f>
        <v>15</v>
      </c>
      <c r="I58">
        <f>RANK(I48,B44:V52,0)</f>
        <v>32</v>
      </c>
      <c r="J58">
        <f>RANK(J48,B44:V52,0)</f>
        <v>115</v>
      </c>
      <c r="K58">
        <f>RANK(K48,B44:V52,0)</f>
        <v>137</v>
      </c>
      <c r="L58">
        <f>RANK(L48,B44:V52,0)</f>
        <v>105</v>
      </c>
      <c r="M58">
        <f>RANK(M48,B44:V52,0)</f>
        <v>128</v>
      </c>
      <c r="N58">
        <f>RANK(N48,B44:V52,0)</f>
        <v>124</v>
      </c>
      <c r="O58">
        <f>RANK(O48,B44:V52,0)</f>
        <v>118</v>
      </c>
      <c r="P58">
        <f>RANK(P48,B44:V52,0)</f>
        <v>129</v>
      </c>
      <c r="Q58">
        <f>RANK(Q48,B44:V52,0)</f>
        <v>125</v>
      </c>
      <c r="R58">
        <f>RANK(R48,B44:V52,0)</f>
        <v>130</v>
      </c>
      <c r="S58">
        <f>RANK(S48,B44:V52,0)</f>
        <v>110</v>
      </c>
      <c r="T58">
        <f>RANK(T48,B44:V52,0)</f>
        <v>132</v>
      </c>
      <c r="U58">
        <f>RANK(U48,B44:V52,0)</f>
        <v>135</v>
      </c>
      <c r="V58">
        <f>RANK(V48,B44:V52,0)</f>
        <v>120</v>
      </c>
    </row>
    <row r="59" spans="1:22" ht="12.75">
      <c r="A59" s="8">
        <v>11</v>
      </c>
      <c r="B59">
        <f>RANK(B49,B44:V52,0)</f>
        <v>23</v>
      </c>
      <c r="C59">
        <f>RANK(C49,B44:V52,0)</f>
        <v>37</v>
      </c>
      <c r="D59">
        <f>RANK(D49,B44:V52,0)</f>
        <v>117</v>
      </c>
      <c r="E59">
        <f>RANK(E49,B44:V52,0)</f>
        <v>126</v>
      </c>
      <c r="F59">
        <f>RANK(F49,B44:V52,0)</f>
        <v>56</v>
      </c>
      <c r="G59">
        <f>RANK(G49,B44:V52,0)</f>
        <v>70</v>
      </c>
      <c r="H59">
        <f>RANK(H49,B44:V52,0)</f>
        <v>17</v>
      </c>
      <c r="I59">
        <f>RANK(I49,B44:V52,0)</f>
        <v>41</v>
      </c>
      <c r="J59">
        <f>RANK(J49,B44:V52,0)</f>
        <v>131</v>
      </c>
      <c r="K59">
        <f>RANK(K49,B44:V52,0)</f>
        <v>152</v>
      </c>
      <c r="L59">
        <f>RANK(L49,B44:V52,0)</f>
        <v>123</v>
      </c>
      <c r="M59">
        <f>RANK(M49,B44:V52,0)</f>
        <v>141</v>
      </c>
      <c r="N59">
        <f>RANK(N49,B44:V52,0)</f>
        <v>139</v>
      </c>
      <c r="O59">
        <f>RANK(O49,B44:V52,0)</f>
        <v>133</v>
      </c>
      <c r="P59">
        <f>RANK(P49,B44:V52,0)</f>
        <v>144</v>
      </c>
      <c r="Q59">
        <f>RANK(Q49,B44:V52,0)</f>
        <v>140</v>
      </c>
      <c r="R59">
        <f>RANK(R49,B44:V52,0)</f>
        <v>145</v>
      </c>
      <c r="S59">
        <f>RANK(S49,B44:V52,0)</f>
        <v>127</v>
      </c>
      <c r="T59">
        <f>RANK(T49,B44:V52,0)</f>
        <v>146</v>
      </c>
      <c r="U59">
        <f>RANK(U49,B44:V52,0)</f>
        <v>148</v>
      </c>
      <c r="V59">
        <f>RANK(V49,B44:V52,0)</f>
        <v>136</v>
      </c>
    </row>
    <row r="60" spans="1:22" ht="12.75">
      <c r="A60" s="8">
        <v>13</v>
      </c>
      <c r="B60">
        <f>RANK(B50,B44:V52,0)</f>
        <v>29</v>
      </c>
      <c r="C60">
        <f>RANK(C50,B44:V52,0)</f>
        <v>44</v>
      </c>
      <c r="D60">
        <f>RANK(D50,B44:V52,0)</f>
        <v>134</v>
      </c>
      <c r="E60">
        <f>RANK(E50,B44:V52,0)</f>
        <v>142</v>
      </c>
      <c r="F60">
        <f>RANK(F50,B44:V52,0)</f>
        <v>65</v>
      </c>
      <c r="G60">
        <f>RANK(G50,B44:V52,0)</f>
        <v>86</v>
      </c>
      <c r="H60">
        <f>RANK(H50,B44:V52,0)</f>
        <v>21</v>
      </c>
      <c r="I60">
        <f>RANK(I50,B44:V52,0)</f>
        <v>48</v>
      </c>
      <c r="J60">
        <f>RANK(J50,B44:V52,0)</f>
        <v>147</v>
      </c>
      <c r="K60">
        <f>RANK(K50,B44:V52,0)</f>
        <v>166</v>
      </c>
      <c r="L60">
        <f>RANK(L50,B44:V52,0)</f>
        <v>138</v>
      </c>
      <c r="M60">
        <f>RANK(M50,B44:V52,0)</f>
        <v>156</v>
      </c>
      <c r="N60">
        <f>RANK(N50,B44:V52,0)</f>
        <v>154</v>
      </c>
      <c r="O60">
        <f>RANK(O50,B44:V52,0)</f>
        <v>149</v>
      </c>
      <c r="P60">
        <f>RANK(P50,B44:V52,0)</f>
        <v>159</v>
      </c>
      <c r="Q60">
        <f>RANK(Q50,B44:V52,0)</f>
        <v>155</v>
      </c>
      <c r="R60">
        <f>RANK(R50,B44:V52,0)</f>
        <v>160</v>
      </c>
      <c r="S60">
        <f>RANK(S50,B44:V52,0)</f>
        <v>143</v>
      </c>
      <c r="T60">
        <f>RANK(T50,B44:V52,0)</f>
        <v>161</v>
      </c>
      <c r="U60">
        <f>RANK(U50,B44:V52,0)</f>
        <v>163</v>
      </c>
      <c r="V60">
        <f>RANK(V50,B44:V52,0)</f>
        <v>150</v>
      </c>
    </row>
    <row r="61" spans="1:22" ht="12.75">
      <c r="A61" s="8">
        <v>15</v>
      </c>
      <c r="B61">
        <f>RANK(B51,B44:V52,0)</f>
        <v>38</v>
      </c>
      <c r="C61">
        <f>RANK(C51,B44:V52,0)</f>
        <v>51</v>
      </c>
      <c r="D61">
        <f>RANK(D51,B44:V52,0)</f>
        <v>151</v>
      </c>
      <c r="E61">
        <f>RANK(E51,B44:V52,0)</f>
        <v>157</v>
      </c>
      <c r="F61">
        <f>RANK(F51,B44:V52,0)</f>
        <v>77</v>
      </c>
      <c r="G61">
        <f>RANK(G51,B44:V52,0)</f>
        <v>99</v>
      </c>
      <c r="H61">
        <f>RANK(H51,B44:V52,0)</f>
        <v>26</v>
      </c>
      <c r="I61">
        <f>RANK(I51,B44:V52,0)</f>
        <v>55</v>
      </c>
      <c r="J61">
        <f>RANK(J51,B44:V52,0)</f>
        <v>162</v>
      </c>
      <c r="K61">
        <f>RANK(K51,B44:V52,0)</f>
        <v>179</v>
      </c>
      <c r="L61">
        <f>RANK(L51,B44:V52,0)</f>
        <v>153</v>
      </c>
      <c r="M61">
        <f>RANK(M51,B44:V52,0)</f>
        <v>171</v>
      </c>
      <c r="N61">
        <f>RANK(N51,B44:V52,0)</f>
        <v>168</v>
      </c>
      <c r="O61">
        <f>RANK(O51,B44:V52,0)</f>
        <v>164</v>
      </c>
      <c r="P61">
        <f>RANK(P51,B44:V52,0)</f>
        <v>173</v>
      </c>
      <c r="Q61">
        <f>RANK(Q51,B44:V52,0)</f>
        <v>170</v>
      </c>
      <c r="R61">
        <f>RANK(R51,B44:V52,0)</f>
        <v>175</v>
      </c>
      <c r="S61">
        <f>RANK(S51,B44:V52,0)</f>
        <v>158</v>
      </c>
      <c r="T61">
        <f>RANK(T51,B44:V52,0)</f>
        <v>176</v>
      </c>
      <c r="U61">
        <f>RANK(U51,B44:V52,0)</f>
        <v>177</v>
      </c>
      <c r="V61">
        <f>RANK(V51,B44:V52,0)</f>
        <v>165</v>
      </c>
    </row>
    <row r="62" spans="1:22" ht="12.75">
      <c r="A62" s="8">
        <v>19</v>
      </c>
      <c r="B62">
        <f>RANK(B52,B44:V52,0)</f>
        <v>45</v>
      </c>
      <c r="C62">
        <f>RANK(C52,B44:V52,0)</f>
        <v>59</v>
      </c>
      <c r="D62">
        <f>RANK(D52,B44:V52,0)</f>
        <v>167</v>
      </c>
      <c r="E62">
        <f>RANK(E52,B44:V52,0)</f>
        <v>172</v>
      </c>
      <c r="F62">
        <f>RANK(F52,B44:V52,0)</f>
        <v>89</v>
      </c>
      <c r="G62">
        <f>RANK(G52,B44:V52,0)</f>
        <v>112</v>
      </c>
      <c r="H62">
        <f>RANK(H52,B44:V52,0)</f>
        <v>31</v>
      </c>
      <c r="I62">
        <f>RANK(I52,B44:V52,0)</f>
        <v>62</v>
      </c>
      <c r="J62">
        <f>RANK(J52,B44:V52,0)</f>
        <v>178</v>
      </c>
      <c r="K62">
        <f>RANK(K52,B44:V52,0)</f>
        <v>189</v>
      </c>
      <c r="L62">
        <f>RANK(L52,B44:V52,0)</f>
        <v>169</v>
      </c>
      <c r="M62">
        <f>RANK(M52,B44:V52,0)</f>
        <v>184</v>
      </c>
      <c r="N62">
        <f>RANK(N52,B44:V52,0)</f>
        <v>182</v>
      </c>
      <c r="O62">
        <f>RANK(O52,B44:V52,0)</f>
        <v>180</v>
      </c>
      <c r="P62">
        <f>RANK(P52,B44:V52,0)</f>
        <v>185</v>
      </c>
      <c r="Q62">
        <f>RANK(Q52,B44:V52,0)</f>
        <v>183</v>
      </c>
      <c r="R62">
        <f>RANK(R52,B44:V52,0)</f>
        <v>186</v>
      </c>
      <c r="S62">
        <f>RANK(S52,B44:V52,0)</f>
        <v>174</v>
      </c>
      <c r="T62">
        <f>RANK(T52,B44:V52,0)</f>
        <v>187</v>
      </c>
      <c r="U62">
        <f>RANK(U52,B44:V52,0)</f>
        <v>188</v>
      </c>
      <c r="V62">
        <f>RANK(V52,B44:V52,0)</f>
        <v>181</v>
      </c>
    </row>
    <row r="65" spans="1:3" ht="15.75">
      <c r="A65" s="34" t="s">
        <v>86</v>
      </c>
      <c r="B65" s="34"/>
      <c r="C65" s="34"/>
    </row>
    <row r="66" spans="1:10" ht="12.75">
      <c r="A66" s="33" t="s">
        <v>96</v>
      </c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12.75">
      <c r="A67" s="33"/>
      <c r="B67" s="33"/>
      <c r="C67" s="33"/>
      <c r="D67" s="33"/>
      <c r="E67" s="33"/>
      <c r="F67" s="33"/>
      <c r="G67" s="33"/>
      <c r="H67" s="33"/>
      <c r="I67" s="33"/>
      <c r="J67" s="33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ht="12.7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2:22" ht="12.75">
      <c r="B70" s="9" t="s">
        <v>1</v>
      </c>
      <c r="C70" s="9" t="s">
        <v>2</v>
      </c>
      <c r="D70" s="9" t="s">
        <v>3</v>
      </c>
      <c r="E70" s="9" t="s">
        <v>4</v>
      </c>
      <c r="F70" s="9" t="s">
        <v>5</v>
      </c>
      <c r="G70" s="9" t="s">
        <v>6</v>
      </c>
      <c r="H70" s="9" t="s">
        <v>7</v>
      </c>
      <c r="I70" s="9" t="s">
        <v>8</v>
      </c>
      <c r="J70" s="9" t="s">
        <v>95</v>
      </c>
      <c r="K70" s="2" t="s">
        <v>9</v>
      </c>
      <c r="L70" s="2" t="s">
        <v>10</v>
      </c>
      <c r="M70" s="2" t="s">
        <v>11</v>
      </c>
      <c r="N70" s="2" t="s">
        <v>12</v>
      </c>
      <c r="O70" s="2" t="s">
        <v>14</v>
      </c>
      <c r="P70" s="2" t="s">
        <v>15</v>
      </c>
      <c r="Q70" s="2" t="s">
        <v>16</v>
      </c>
      <c r="R70" s="2" t="s">
        <v>17</v>
      </c>
      <c r="S70" s="2" t="s">
        <v>18</v>
      </c>
      <c r="T70" s="2" t="s">
        <v>19</v>
      </c>
      <c r="U70" s="2" t="s">
        <v>20</v>
      </c>
      <c r="V70" s="2" t="s">
        <v>21</v>
      </c>
    </row>
    <row r="71" spans="2:22" ht="12.75">
      <c r="B71" s="20">
        <v>64768</v>
      </c>
      <c r="C71" s="20">
        <v>48800</v>
      </c>
      <c r="D71" s="20">
        <v>8574</v>
      </c>
      <c r="E71" s="20">
        <v>1988</v>
      </c>
      <c r="F71" s="20">
        <v>17536</v>
      </c>
      <c r="G71" s="20">
        <v>17139</v>
      </c>
      <c r="H71" s="20">
        <v>83979</v>
      </c>
      <c r="I71" s="20">
        <v>37564</v>
      </c>
      <c r="J71" s="21">
        <v>902</v>
      </c>
      <c r="K71" s="22">
        <v>40</v>
      </c>
      <c r="L71" s="23">
        <v>3719</v>
      </c>
      <c r="M71" s="22">
        <v>159</v>
      </c>
      <c r="N71" s="22">
        <v>213</v>
      </c>
      <c r="O71" s="22">
        <v>661</v>
      </c>
      <c r="P71" s="22">
        <v>103</v>
      </c>
      <c r="Q71" s="22">
        <v>189</v>
      </c>
      <c r="R71" s="22">
        <v>87</v>
      </c>
      <c r="S71" s="23">
        <v>1811</v>
      </c>
      <c r="T71" s="22">
        <v>73</v>
      </c>
      <c r="U71" s="22">
        <v>55</v>
      </c>
      <c r="V71" s="22">
        <v>600</v>
      </c>
    </row>
    <row r="72" spans="1:22" ht="12.75">
      <c r="A72" t="s">
        <v>82</v>
      </c>
      <c r="B72" s="24">
        <v>22.41417497231451</v>
      </c>
      <c r="C72" s="24">
        <v>16.88815060908084</v>
      </c>
      <c r="D72" s="24">
        <v>2.9671926910299002</v>
      </c>
      <c r="E72" s="24">
        <v>0.687984496124031</v>
      </c>
      <c r="F72" s="24">
        <v>6.068660022148395</v>
      </c>
      <c r="G72" s="24">
        <v>5.931270764119601</v>
      </c>
      <c r="H72" s="24">
        <v>29.0625</v>
      </c>
      <c r="I72" s="24">
        <v>12.99972314507198</v>
      </c>
      <c r="J72" s="24">
        <v>0.3121539313399778</v>
      </c>
      <c r="K72" s="24">
        <v>0.013842746400885935</v>
      </c>
      <c r="L72" s="24">
        <v>1.28702934662237</v>
      </c>
      <c r="M72" s="24">
        <v>0.05502491694352159</v>
      </c>
      <c r="N72" s="24">
        <v>0.07371262458471761</v>
      </c>
      <c r="O72" s="24">
        <v>0.2287513842746401</v>
      </c>
      <c r="P72" s="24">
        <v>0.035645071982281284</v>
      </c>
      <c r="Q72" s="24">
        <v>0.06540697674418605</v>
      </c>
      <c r="R72" s="24">
        <v>0.03010797342192691</v>
      </c>
      <c r="S72" s="24">
        <v>0.6267303433001107</v>
      </c>
      <c r="T72" s="24">
        <v>0.02526301218161683</v>
      </c>
      <c r="U72" s="24">
        <v>0.019033776301218164</v>
      </c>
      <c r="V72" s="24">
        <v>0.20764119601328906</v>
      </c>
    </row>
    <row r="76" spans="1:7" ht="15.75">
      <c r="A76" s="34" t="s">
        <v>97</v>
      </c>
      <c r="B76" s="34"/>
      <c r="C76" s="34"/>
      <c r="D76" s="32"/>
      <c r="E76" s="32"/>
      <c r="F76" s="32"/>
      <c r="G76" s="32"/>
    </row>
    <row r="77" spans="1:7" ht="12.75">
      <c r="A77" t="s">
        <v>1</v>
      </c>
      <c r="B77" s="32" t="s">
        <v>98</v>
      </c>
      <c r="C77" s="32"/>
      <c r="D77" s="32"/>
      <c r="E77" s="32"/>
      <c r="F77" s="32"/>
      <c r="G77" s="32"/>
    </row>
    <row r="78" spans="1:7" ht="12.75">
      <c r="A78" t="s">
        <v>2</v>
      </c>
      <c r="B78" s="32" t="s">
        <v>99</v>
      </c>
      <c r="C78" s="32"/>
      <c r="D78" s="32"/>
      <c r="E78" s="32"/>
      <c r="F78" s="32"/>
      <c r="G78" s="32"/>
    </row>
    <row r="79" spans="1:7" ht="12.75">
      <c r="A79" t="s">
        <v>3</v>
      </c>
      <c r="B79" s="32" t="s">
        <v>100</v>
      </c>
      <c r="C79" s="32"/>
      <c r="D79" s="32"/>
      <c r="E79" s="32"/>
      <c r="F79" s="32"/>
      <c r="G79" s="32"/>
    </row>
    <row r="80" spans="1:7" ht="12.75">
      <c r="A80" t="s">
        <v>4</v>
      </c>
      <c r="B80" s="32" t="s">
        <v>101</v>
      </c>
      <c r="C80" s="32"/>
      <c r="D80" s="32"/>
      <c r="E80" s="32"/>
      <c r="F80" s="32"/>
      <c r="G80" s="32"/>
    </row>
    <row r="81" spans="1:7" ht="12.75">
      <c r="A81" t="s">
        <v>5</v>
      </c>
      <c r="B81" s="32" t="s">
        <v>102</v>
      </c>
      <c r="C81" s="32"/>
      <c r="D81" s="32"/>
      <c r="E81" s="32"/>
      <c r="F81" s="32"/>
      <c r="G81" s="32"/>
    </row>
    <row r="82" spans="1:7" ht="12.75">
      <c r="A82" t="s">
        <v>6</v>
      </c>
      <c r="B82" s="32" t="s">
        <v>103</v>
      </c>
      <c r="C82" s="32"/>
      <c r="D82" s="32"/>
      <c r="E82" s="32"/>
      <c r="F82" s="32"/>
      <c r="G82" s="32"/>
    </row>
    <row r="83" spans="1:7" ht="12.75">
      <c r="A83" t="s">
        <v>7</v>
      </c>
      <c r="B83" s="32" t="s">
        <v>104</v>
      </c>
      <c r="C83" s="32"/>
      <c r="D83" s="32"/>
      <c r="E83" s="32"/>
      <c r="F83" s="32"/>
      <c r="G83" s="32"/>
    </row>
    <row r="84" spans="1:7" ht="12.75">
      <c r="A84" t="s">
        <v>8</v>
      </c>
      <c r="B84" s="32" t="s">
        <v>105</v>
      </c>
      <c r="C84" s="32"/>
      <c r="D84" s="32"/>
      <c r="E84" s="32"/>
      <c r="F84" s="32"/>
      <c r="G84" s="32"/>
    </row>
    <row r="85" spans="1:7" ht="12.75">
      <c r="A85" t="s">
        <v>95</v>
      </c>
      <c r="B85" s="32" t="s">
        <v>106</v>
      </c>
      <c r="C85" s="32"/>
      <c r="D85" s="32"/>
      <c r="E85" s="32"/>
      <c r="F85" s="32"/>
      <c r="G85" s="32"/>
    </row>
    <row r="86" spans="1:7" ht="12.75">
      <c r="A86" t="s">
        <v>9</v>
      </c>
      <c r="B86" s="32" t="s">
        <v>107</v>
      </c>
      <c r="C86" s="32"/>
      <c r="D86" s="32"/>
      <c r="E86" s="32"/>
      <c r="F86" s="32"/>
      <c r="G86" s="32"/>
    </row>
    <row r="87" spans="1:7" ht="12.75">
      <c r="A87" t="s">
        <v>10</v>
      </c>
      <c r="B87" s="32" t="s">
        <v>108</v>
      </c>
      <c r="C87" s="32"/>
      <c r="D87" s="32"/>
      <c r="E87" s="32"/>
      <c r="F87" s="32"/>
      <c r="G87" s="32"/>
    </row>
    <row r="88" spans="1:7" ht="12.75">
      <c r="A88" t="s">
        <v>11</v>
      </c>
      <c r="B88" s="32" t="s">
        <v>109</v>
      </c>
      <c r="C88" s="32"/>
      <c r="D88" s="32"/>
      <c r="E88" s="32"/>
      <c r="F88" s="32"/>
      <c r="G88" s="32"/>
    </row>
    <row r="89" spans="1:7" ht="12.75">
      <c r="A89" t="s">
        <v>12</v>
      </c>
      <c r="B89" s="32" t="s">
        <v>110</v>
      </c>
      <c r="C89" s="32"/>
      <c r="D89" s="32"/>
      <c r="E89" s="32"/>
      <c r="F89" s="32"/>
      <c r="G89" s="32"/>
    </row>
    <row r="90" spans="1:7" ht="12.75">
      <c r="A90" t="s">
        <v>14</v>
      </c>
      <c r="B90" s="32" t="s">
        <v>111</v>
      </c>
      <c r="C90" s="32"/>
      <c r="D90" s="32"/>
      <c r="E90" s="32"/>
      <c r="F90" s="32"/>
      <c r="G90" s="32"/>
    </row>
    <row r="91" spans="1:7" ht="12.75">
      <c r="A91" t="s">
        <v>15</v>
      </c>
      <c r="B91" s="32" t="s">
        <v>112</v>
      </c>
      <c r="C91" s="32"/>
      <c r="D91" s="32"/>
      <c r="E91" s="32"/>
      <c r="F91" s="32"/>
      <c r="G91" s="32"/>
    </row>
    <row r="92" spans="1:7" ht="12.75">
      <c r="A92" t="s">
        <v>16</v>
      </c>
      <c r="B92" s="32" t="s">
        <v>113</v>
      </c>
      <c r="C92" s="32"/>
      <c r="D92" s="32"/>
      <c r="E92" s="32"/>
      <c r="F92" s="32"/>
      <c r="G92" s="32"/>
    </row>
    <row r="93" spans="1:7" ht="12.75">
      <c r="A93" t="s">
        <v>17</v>
      </c>
      <c r="B93" s="32" t="s">
        <v>114</v>
      </c>
      <c r="C93" s="32"/>
      <c r="D93" s="32"/>
      <c r="E93" s="32"/>
      <c r="F93" s="32"/>
      <c r="G93" s="32"/>
    </row>
    <row r="94" spans="1:7" ht="12.75">
      <c r="A94" t="s">
        <v>18</v>
      </c>
      <c r="B94" s="32" t="s">
        <v>115</v>
      </c>
      <c r="C94" s="32"/>
      <c r="D94" s="32"/>
      <c r="E94" s="32"/>
      <c r="F94" s="32"/>
      <c r="G94" s="32"/>
    </row>
    <row r="95" spans="1:7" ht="12.75">
      <c r="A95" t="s">
        <v>19</v>
      </c>
      <c r="B95" s="32" t="s">
        <v>116</v>
      </c>
      <c r="C95" s="32"/>
      <c r="D95" s="32"/>
      <c r="E95" s="32"/>
      <c r="F95" s="32"/>
      <c r="G95" s="32"/>
    </row>
    <row r="96" spans="1:7" ht="12.75">
      <c r="A96" t="s">
        <v>20</v>
      </c>
      <c r="B96" s="32" t="s">
        <v>117</v>
      </c>
      <c r="C96" s="32"/>
      <c r="D96" s="32"/>
      <c r="E96" s="32"/>
      <c r="F96" s="32"/>
      <c r="G96" s="32"/>
    </row>
    <row r="97" spans="1:7" ht="12.75">
      <c r="A97" t="s">
        <v>21</v>
      </c>
      <c r="B97" s="33" t="s">
        <v>119</v>
      </c>
      <c r="C97" s="33"/>
      <c r="D97" s="33"/>
      <c r="E97" s="33"/>
      <c r="F97" s="33"/>
      <c r="G97" s="33"/>
    </row>
    <row r="98" spans="2:7" ht="12.75">
      <c r="B98" s="33"/>
      <c r="C98" s="33"/>
      <c r="D98" s="33"/>
      <c r="E98" s="33"/>
      <c r="F98" s="33"/>
      <c r="G98" s="33"/>
    </row>
  </sheetData>
  <mergeCells count="28">
    <mergeCell ref="A65:C65"/>
    <mergeCell ref="A66:J69"/>
    <mergeCell ref="A2:J11"/>
    <mergeCell ref="A1:J1"/>
    <mergeCell ref="A53:I53"/>
    <mergeCell ref="A36:J39"/>
    <mergeCell ref="A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6:G96"/>
    <mergeCell ref="B97:G98"/>
    <mergeCell ref="B92:G92"/>
    <mergeCell ref="B93:G93"/>
    <mergeCell ref="B94:G94"/>
    <mergeCell ref="B95:G95"/>
  </mergeCells>
  <conditionalFormatting sqref="B26:V34 B54:V62">
    <cfRule type="cellIs" priority="1" dxfId="0" operator="lessThanOrEqual" stopIfTrue="1">
      <formula>16</formula>
    </cfRule>
  </conditionalFormatting>
  <printOptions gridLines="1"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5"/>
  <sheetViews>
    <sheetView tabSelected="1" workbookViewId="0" topLeftCell="A1">
      <selection activeCell="A74" sqref="A74:G95"/>
    </sheetView>
  </sheetViews>
  <sheetFormatPr defaultColWidth="11.421875" defaultRowHeight="12.75"/>
  <cols>
    <col min="1" max="1" width="10.421875" style="0" bestFit="1" customWidth="1"/>
    <col min="2" max="3" width="6.00390625" style="0" bestFit="1" customWidth="1"/>
    <col min="4" max="5" width="5.00390625" style="0" bestFit="1" customWidth="1"/>
    <col min="6" max="9" width="6.00390625" style="0" bestFit="1" customWidth="1"/>
    <col min="10" max="10" width="7.00390625" style="0" bestFit="1" customWidth="1"/>
    <col min="11" max="11" width="4.57421875" style="0" bestFit="1" customWidth="1"/>
    <col min="12" max="12" width="5.57421875" style="0" bestFit="1" customWidth="1"/>
    <col min="13" max="13" width="4.57421875" style="0" bestFit="1" customWidth="1"/>
    <col min="14" max="14" width="4.8515625" style="0" bestFit="1" customWidth="1"/>
    <col min="15" max="15" width="5.28125" style="0" bestFit="1" customWidth="1"/>
    <col min="16" max="16" width="4.00390625" style="0" bestFit="1" customWidth="1"/>
    <col min="17" max="17" width="4.8515625" style="0" bestFit="1" customWidth="1"/>
    <col min="18" max="18" width="4.7109375" style="0" bestFit="1" customWidth="1"/>
    <col min="19" max="19" width="5.57421875" style="0" bestFit="1" customWidth="1"/>
    <col min="20" max="20" width="6.00390625" style="0" bestFit="1" customWidth="1"/>
    <col min="21" max="21" width="4.00390625" style="0" bestFit="1" customWidth="1"/>
    <col min="22" max="22" width="6.421875" style="0" bestFit="1" customWidth="1"/>
    <col min="23" max="23" width="7.00390625" style="0" bestFit="1" customWidth="1"/>
  </cols>
  <sheetData>
    <row r="1" spans="1:10" ht="42" customHeight="1">
      <c r="A1" s="36" t="s">
        <v>93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 customHeight="1">
      <c r="A2" s="35" t="s">
        <v>91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12.75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ht="12.75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12.7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12.7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2.7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2.7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2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22" ht="12.75">
      <c r="A13" s="8" t="s">
        <v>81</v>
      </c>
      <c r="B13" s="9" t="s">
        <v>1</v>
      </c>
      <c r="C13" s="9" t="s">
        <v>2</v>
      </c>
      <c r="D13" s="9" t="s">
        <v>3</v>
      </c>
      <c r="E13" s="9" t="s">
        <v>4</v>
      </c>
      <c r="F13" s="9" t="s">
        <v>5</v>
      </c>
      <c r="G13" s="9" t="s">
        <v>6</v>
      </c>
      <c r="H13" s="9" t="s">
        <v>7</v>
      </c>
      <c r="I13" s="9" t="s">
        <v>8</v>
      </c>
      <c r="J13" s="9" t="s">
        <v>95</v>
      </c>
      <c r="K13" s="2" t="s">
        <v>9</v>
      </c>
      <c r="L13" s="2" t="s">
        <v>10</v>
      </c>
      <c r="M13" s="2" t="s">
        <v>11</v>
      </c>
      <c r="N13" s="2" t="s">
        <v>12</v>
      </c>
      <c r="O13" s="2" t="s">
        <v>14</v>
      </c>
      <c r="P13" s="2" t="s">
        <v>15</v>
      </c>
      <c r="Q13" s="2" t="s">
        <v>16</v>
      </c>
      <c r="R13" s="2" t="s">
        <v>17</v>
      </c>
      <c r="S13" s="2" t="s">
        <v>18</v>
      </c>
      <c r="T13" s="2" t="s">
        <v>19</v>
      </c>
      <c r="U13" s="2" t="s">
        <v>20</v>
      </c>
      <c r="V13" s="2" t="s">
        <v>21</v>
      </c>
    </row>
    <row r="14" spans="1:23" ht="12.75">
      <c r="A14" s="10">
        <v>1</v>
      </c>
      <c r="B14" s="14">
        <v>49390</v>
      </c>
      <c r="C14" s="14">
        <v>27051</v>
      </c>
      <c r="D14" s="14">
        <v>9246</v>
      </c>
      <c r="E14" s="14">
        <v>9701</v>
      </c>
      <c r="F14" s="14">
        <v>39333</v>
      </c>
      <c r="G14" s="14">
        <v>11838</v>
      </c>
      <c r="H14" s="14">
        <v>54504</v>
      </c>
      <c r="I14" s="14">
        <v>41582</v>
      </c>
      <c r="J14" s="17">
        <v>3108</v>
      </c>
      <c r="K14" s="18">
        <v>0</v>
      </c>
      <c r="L14" s="19">
        <v>2312</v>
      </c>
      <c r="M14" s="18">
        <v>284</v>
      </c>
      <c r="N14" s="18">
        <v>837</v>
      </c>
      <c r="O14" s="18">
        <v>308</v>
      </c>
      <c r="P14" s="18">
        <v>103</v>
      </c>
      <c r="Q14" s="18">
        <v>175</v>
      </c>
      <c r="R14" s="18">
        <v>129</v>
      </c>
      <c r="S14" s="19">
        <v>1189</v>
      </c>
      <c r="T14" s="18">
        <v>0</v>
      </c>
      <c r="U14" s="18">
        <v>0</v>
      </c>
      <c r="V14" s="18">
        <v>389</v>
      </c>
      <c r="W14" s="16">
        <f>SUM(B14:V14)</f>
        <v>251479</v>
      </c>
    </row>
    <row r="15" spans="1:22" ht="12.75">
      <c r="A15" s="8">
        <v>1.4</v>
      </c>
      <c r="B15" s="7">
        <f>B14/A15</f>
        <v>35278.57142857143</v>
      </c>
      <c r="C15" s="7">
        <f>C14/A15</f>
        <v>19322.14285714286</v>
      </c>
      <c r="D15" s="7">
        <f aca="true" t="shared" si="0" ref="D15:D23">D14/A15</f>
        <v>6604.285714285715</v>
      </c>
      <c r="E15" s="7">
        <f aca="true" t="shared" si="1" ref="E15:E23">E14/A15</f>
        <v>6929.285714285715</v>
      </c>
      <c r="F15" s="7">
        <f>F14/A15</f>
        <v>28095</v>
      </c>
      <c r="G15" s="7">
        <f>G14/A15</f>
        <v>8455.714285714286</v>
      </c>
      <c r="H15" s="7">
        <f>H14/A15</f>
        <v>38931.42857142857</v>
      </c>
      <c r="I15" s="7">
        <f>I14/A15</f>
        <v>29701.428571428572</v>
      </c>
      <c r="J15" s="7">
        <f aca="true" t="shared" si="2" ref="J15:J23">J14/A15</f>
        <v>2220</v>
      </c>
      <c r="K15" s="7">
        <f aca="true" t="shared" si="3" ref="K15:K23">K14/A15</f>
        <v>0</v>
      </c>
      <c r="L15" s="7">
        <f aca="true" t="shared" si="4" ref="L15:L23">L14/A15</f>
        <v>1651.4285714285716</v>
      </c>
      <c r="M15" s="7">
        <f aca="true" t="shared" si="5" ref="M15:M23">M14/A15</f>
        <v>202.85714285714286</v>
      </c>
      <c r="N15" s="7">
        <f aca="true" t="shared" si="6" ref="N15:N23">N14/A15</f>
        <v>597.8571428571429</v>
      </c>
      <c r="O15" s="7">
        <f aca="true" t="shared" si="7" ref="O15:O23">O14/A15</f>
        <v>220</v>
      </c>
      <c r="P15" s="7">
        <f aca="true" t="shared" si="8" ref="P15:P23">P14/A15</f>
        <v>73.57142857142857</v>
      </c>
      <c r="Q15" s="7">
        <f aca="true" t="shared" si="9" ref="Q15:Q23">Q14/A15</f>
        <v>125.00000000000001</v>
      </c>
      <c r="R15" s="7">
        <f aca="true" t="shared" si="10" ref="R15:R23">R14/A15</f>
        <v>92.14285714285715</v>
      </c>
      <c r="S15" s="7">
        <f aca="true" t="shared" si="11" ref="S15:S23">S14/A15</f>
        <v>849.2857142857143</v>
      </c>
      <c r="T15" s="7">
        <f aca="true" t="shared" si="12" ref="T15:T23">T14/A15</f>
        <v>0</v>
      </c>
      <c r="U15" s="7">
        <f aca="true" t="shared" si="13" ref="U15:U23">U14/A15</f>
        <v>0</v>
      </c>
      <c r="V15" s="7">
        <f aca="true" t="shared" si="14" ref="V15:V23">V14/A15</f>
        <v>277.8571428571429</v>
      </c>
    </row>
    <row r="16" spans="1:22" ht="12.75">
      <c r="A16" s="8">
        <v>3</v>
      </c>
      <c r="B16" s="7">
        <f>B14/A16</f>
        <v>16463.333333333332</v>
      </c>
      <c r="C16" s="7">
        <f>C14/A16</f>
        <v>9017</v>
      </c>
      <c r="D16" s="7">
        <f t="shared" si="0"/>
        <v>2201.4285714285716</v>
      </c>
      <c r="E16" s="7">
        <f t="shared" si="1"/>
        <v>2309.761904761905</v>
      </c>
      <c r="F16" s="7">
        <f>F14/A16</f>
        <v>13111</v>
      </c>
      <c r="G16" s="7">
        <f aca="true" t="shared" si="15" ref="G16:G23">G14/A16</f>
        <v>3946</v>
      </c>
      <c r="H16" s="7">
        <f>H14/A16</f>
        <v>18168</v>
      </c>
      <c r="I16" s="7">
        <f>I14/A16</f>
        <v>13860.666666666666</v>
      </c>
      <c r="J16" s="7">
        <f t="shared" si="2"/>
        <v>740</v>
      </c>
      <c r="K16" s="7">
        <f t="shared" si="3"/>
        <v>0</v>
      </c>
      <c r="L16" s="7">
        <f t="shared" si="4"/>
        <v>550.4761904761905</v>
      </c>
      <c r="M16" s="7">
        <f t="shared" si="5"/>
        <v>67.61904761904762</v>
      </c>
      <c r="N16" s="7">
        <f t="shared" si="6"/>
        <v>199.2857142857143</v>
      </c>
      <c r="O16" s="7">
        <f t="shared" si="7"/>
        <v>73.33333333333333</v>
      </c>
      <c r="P16" s="7">
        <f t="shared" si="8"/>
        <v>24.523809523809522</v>
      </c>
      <c r="Q16" s="7">
        <f t="shared" si="9"/>
        <v>41.66666666666667</v>
      </c>
      <c r="R16" s="7">
        <f t="shared" si="10"/>
        <v>30.71428571428572</v>
      </c>
      <c r="S16" s="7">
        <f t="shared" si="11"/>
        <v>283.09523809523813</v>
      </c>
      <c r="T16" s="7">
        <f t="shared" si="12"/>
        <v>0</v>
      </c>
      <c r="U16" s="7">
        <f t="shared" si="13"/>
        <v>0</v>
      </c>
      <c r="V16" s="7">
        <f t="shared" si="14"/>
        <v>92.61904761904763</v>
      </c>
    </row>
    <row r="17" spans="1:22" ht="12.75">
      <c r="A17" s="8">
        <v>5</v>
      </c>
      <c r="B17" s="7">
        <f>B14/A17</f>
        <v>9878</v>
      </c>
      <c r="C17" s="7">
        <f>C14/A17</f>
        <v>5410.2</v>
      </c>
      <c r="D17" s="7">
        <f t="shared" si="0"/>
        <v>440.28571428571433</v>
      </c>
      <c r="E17" s="7">
        <f t="shared" si="1"/>
        <v>461.952380952381</v>
      </c>
      <c r="F17" s="7">
        <f aca="true" t="shared" si="16" ref="F17:F23">F14/A17</f>
        <v>7866.6</v>
      </c>
      <c r="G17" s="7">
        <f t="shared" si="15"/>
        <v>1691.1428571428573</v>
      </c>
      <c r="H17" s="7">
        <f>H14/A17</f>
        <v>10900.8</v>
      </c>
      <c r="I17" s="7">
        <f>I14/A17</f>
        <v>8316.4</v>
      </c>
      <c r="J17" s="7">
        <f t="shared" si="2"/>
        <v>148</v>
      </c>
      <c r="K17" s="7">
        <f t="shared" si="3"/>
        <v>0</v>
      </c>
      <c r="L17" s="7">
        <f t="shared" si="4"/>
        <v>110.0952380952381</v>
      </c>
      <c r="M17" s="7">
        <f t="shared" si="5"/>
        <v>13.523809523809524</v>
      </c>
      <c r="N17" s="7">
        <f t="shared" si="6"/>
        <v>39.85714285714286</v>
      </c>
      <c r="O17" s="7">
        <f t="shared" si="7"/>
        <v>14.666666666666666</v>
      </c>
      <c r="P17" s="7">
        <f t="shared" si="8"/>
        <v>4.904761904761904</v>
      </c>
      <c r="Q17" s="7">
        <f t="shared" si="9"/>
        <v>8.333333333333334</v>
      </c>
      <c r="R17" s="7">
        <f t="shared" si="10"/>
        <v>6.142857142857144</v>
      </c>
      <c r="S17" s="7">
        <f t="shared" si="11"/>
        <v>56.61904761904763</v>
      </c>
      <c r="T17" s="7">
        <f t="shared" si="12"/>
        <v>0</v>
      </c>
      <c r="U17" s="7">
        <f t="shared" si="13"/>
        <v>0</v>
      </c>
      <c r="V17" s="7">
        <f t="shared" si="14"/>
        <v>18.523809523809526</v>
      </c>
    </row>
    <row r="18" spans="1:22" ht="12.75">
      <c r="A18" s="8">
        <v>7</v>
      </c>
      <c r="B18" s="7">
        <f>B14/A18</f>
        <v>7055.714285714285</v>
      </c>
      <c r="C18" s="7">
        <f aca="true" t="shared" si="17" ref="C18:C23">C14/A18</f>
        <v>3864.4285714285716</v>
      </c>
      <c r="D18" s="7">
        <f t="shared" si="0"/>
        <v>62.89795918367348</v>
      </c>
      <c r="E18" s="7">
        <f t="shared" si="1"/>
        <v>65.99319727891158</v>
      </c>
      <c r="F18" s="7">
        <f t="shared" si="16"/>
        <v>4013.5714285714284</v>
      </c>
      <c r="G18" s="7">
        <f t="shared" si="15"/>
        <v>563.7142857142857</v>
      </c>
      <c r="H18" s="7">
        <f>H14/A18</f>
        <v>7786.285714285715</v>
      </c>
      <c r="I18" s="7">
        <f aca="true" t="shared" si="18" ref="I18:I23">I14/A18</f>
        <v>5940.285714285715</v>
      </c>
      <c r="J18" s="7">
        <f t="shared" si="2"/>
        <v>21.142857142857142</v>
      </c>
      <c r="K18" s="7">
        <f t="shared" si="3"/>
        <v>0</v>
      </c>
      <c r="L18" s="7">
        <f t="shared" si="4"/>
        <v>15.727891156462587</v>
      </c>
      <c r="M18" s="7">
        <f t="shared" si="5"/>
        <v>1.9319727891156462</v>
      </c>
      <c r="N18" s="7">
        <f t="shared" si="6"/>
        <v>5.6938775510204085</v>
      </c>
      <c r="O18" s="7">
        <f t="shared" si="7"/>
        <v>2.0952380952380953</v>
      </c>
      <c r="P18" s="7">
        <f t="shared" si="8"/>
        <v>0.7006802721088434</v>
      </c>
      <c r="Q18" s="7">
        <f t="shared" si="9"/>
        <v>1.1904761904761905</v>
      </c>
      <c r="R18" s="7">
        <f t="shared" si="10"/>
        <v>0.8775510204081635</v>
      </c>
      <c r="S18" s="7">
        <f t="shared" si="11"/>
        <v>8.088435374149661</v>
      </c>
      <c r="T18" s="7">
        <f t="shared" si="12"/>
        <v>0</v>
      </c>
      <c r="U18" s="7">
        <f t="shared" si="13"/>
        <v>0</v>
      </c>
      <c r="V18" s="7">
        <f t="shared" si="14"/>
        <v>2.6462585034013606</v>
      </c>
    </row>
    <row r="19" spans="1:22" ht="12.75">
      <c r="A19" s="8">
        <v>9</v>
      </c>
      <c r="B19" s="7">
        <f>B14/A19</f>
        <v>5487.777777777777</v>
      </c>
      <c r="C19" s="7">
        <f t="shared" si="17"/>
        <v>2146.904761904762</v>
      </c>
      <c r="D19" s="7">
        <f t="shared" si="0"/>
        <v>6.988662131519275</v>
      </c>
      <c r="E19" s="7">
        <f t="shared" si="1"/>
        <v>7.33257747543462</v>
      </c>
      <c r="F19" s="7">
        <f t="shared" si="16"/>
        <v>1456.7777777777778</v>
      </c>
      <c r="G19" s="7">
        <f t="shared" si="15"/>
        <v>187.90476190476193</v>
      </c>
      <c r="H19" s="7">
        <f>H14/A19</f>
        <v>6056</v>
      </c>
      <c r="I19" s="7">
        <f t="shared" si="18"/>
        <v>3300.15873015873</v>
      </c>
      <c r="J19" s="7">
        <f t="shared" si="2"/>
        <v>2.3492063492063493</v>
      </c>
      <c r="K19" s="7">
        <f t="shared" si="3"/>
        <v>0</v>
      </c>
      <c r="L19" s="7">
        <f t="shared" si="4"/>
        <v>1.7475434618291763</v>
      </c>
      <c r="M19" s="7">
        <f t="shared" si="5"/>
        <v>0.2146636432350718</v>
      </c>
      <c r="N19" s="7">
        <f t="shared" si="6"/>
        <v>0.6326530612244898</v>
      </c>
      <c r="O19" s="7">
        <f t="shared" si="7"/>
        <v>0.23280423280423282</v>
      </c>
      <c r="P19" s="7">
        <f t="shared" si="8"/>
        <v>0.07785336356764927</v>
      </c>
      <c r="Q19" s="7">
        <f t="shared" si="9"/>
        <v>0.13227513227513227</v>
      </c>
      <c r="R19" s="7">
        <f t="shared" si="10"/>
        <v>0.09750566893424038</v>
      </c>
      <c r="S19" s="7">
        <f t="shared" si="11"/>
        <v>0.8987150415721845</v>
      </c>
      <c r="T19" s="7">
        <f t="shared" si="12"/>
        <v>0</v>
      </c>
      <c r="U19" s="7">
        <f t="shared" si="13"/>
        <v>0</v>
      </c>
      <c r="V19" s="7">
        <f t="shared" si="14"/>
        <v>0.29402872260015117</v>
      </c>
    </row>
    <row r="20" spans="1:22" ht="12.75">
      <c r="A20" s="8">
        <v>11</v>
      </c>
      <c r="B20" s="7">
        <f>B14/A20</f>
        <v>4490</v>
      </c>
      <c r="C20" s="7">
        <f t="shared" si="17"/>
        <v>819.7272727272727</v>
      </c>
      <c r="D20" s="7">
        <f t="shared" si="0"/>
        <v>0.6353329210472068</v>
      </c>
      <c r="E20" s="7">
        <f t="shared" si="1"/>
        <v>0.6665979523122382</v>
      </c>
      <c r="F20" s="7">
        <f t="shared" si="16"/>
        <v>715.1454545454545</v>
      </c>
      <c r="G20" s="7">
        <f t="shared" si="15"/>
        <v>51.246753246753244</v>
      </c>
      <c r="H20" s="7">
        <f>H14/A20</f>
        <v>4954.909090909091</v>
      </c>
      <c r="I20" s="7">
        <f t="shared" si="18"/>
        <v>1260.060606060606</v>
      </c>
      <c r="J20" s="7">
        <f t="shared" si="2"/>
        <v>0.21356421356421357</v>
      </c>
      <c r="K20" s="7">
        <f t="shared" si="3"/>
        <v>0</v>
      </c>
      <c r="L20" s="7">
        <f t="shared" si="4"/>
        <v>0.15886758743901602</v>
      </c>
      <c r="M20" s="7">
        <f t="shared" si="5"/>
        <v>0.019514876657733802</v>
      </c>
      <c r="N20" s="7">
        <f t="shared" si="6"/>
        <v>0.0575139146567718</v>
      </c>
      <c r="O20" s="7">
        <f t="shared" si="7"/>
        <v>0.021164021164021166</v>
      </c>
      <c r="P20" s="7">
        <f t="shared" si="8"/>
        <v>0.007077578506149934</v>
      </c>
      <c r="Q20" s="7">
        <f t="shared" si="9"/>
        <v>0.012025012025012024</v>
      </c>
      <c r="R20" s="7">
        <f t="shared" si="10"/>
        <v>0.00886415172129458</v>
      </c>
      <c r="S20" s="7">
        <f t="shared" si="11"/>
        <v>0.08170136741565313</v>
      </c>
      <c r="T20" s="7">
        <f t="shared" si="12"/>
        <v>0</v>
      </c>
      <c r="U20" s="7">
        <f t="shared" si="13"/>
        <v>0</v>
      </c>
      <c r="V20" s="7">
        <f t="shared" si="14"/>
        <v>0.026729883872741014</v>
      </c>
    </row>
    <row r="21" spans="1:22" ht="12.75">
      <c r="A21" s="8">
        <v>13</v>
      </c>
      <c r="B21" s="7">
        <f>B15/A21</f>
        <v>2713.7362637362635</v>
      </c>
      <c r="C21" s="7">
        <f t="shared" si="17"/>
        <v>416.16923076923075</v>
      </c>
      <c r="D21" s="7">
        <f t="shared" si="0"/>
        <v>0.048871763157477446</v>
      </c>
      <c r="E21" s="7">
        <f t="shared" si="1"/>
        <v>0.051276765562479856</v>
      </c>
      <c r="F21" s="7">
        <f t="shared" si="16"/>
        <v>308.7362637362637</v>
      </c>
      <c r="G21" s="7">
        <f t="shared" si="15"/>
        <v>14.454212454212456</v>
      </c>
      <c r="H21" s="7">
        <f>H14/A21</f>
        <v>4192.615384615385</v>
      </c>
      <c r="I21" s="7">
        <f t="shared" si="18"/>
        <v>639.7230769230769</v>
      </c>
      <c r="J21" s="7">
        <f t="shared" si="2"/>
        <v>0.016428016428016428</v>
      </c>
      <c r="K21" s="7">
        <f t="shared" si="3"/>
        <v>0</v>
      </c>
      <c r="L21" s="7">
        <f t="shared" si="4"/>
        <v>0.012220583649155079</v>
      </c>
      <c r="M21" s="7">
        <f t="shared" si="5"/>
        <v>0.0015011443582872155</v>
      </c>
      <c r="N21" s="7">
        <f t="shared" si="6"/>
        <v>0.0044241472812901386</v>
      </c>
      <c r="O21" s="7">
        <f t="shared" si="7"/>
        <v>0.0016280016280016281</v>
      </c>
      <c r="P21" s="7">
        <f t="shared" si="8"/>
        <v>0.0005444291158576872</v>
      </c>
      <c r="Q21" s="7">
        <f t="shared" si="9"/>
        <v>0.0009250009250009249</v>
      </c>
      <c r="R21" s="7">
        <f t="shared" si="10"/>
        <v>0.0006818578247149677</v>
      </c>
      <c r="S21" s="7">
        <f t="shared" si="11"/>
        <v>0.006284720570434856</v>
      </c>
      <c r="T21" s="7">
        <f t="shared" si="12"/>
        <v>0</v>
      </c>
      <c r="U21" s="7">
        <f t="shared" si="13"/>
        <v>0</v>
      </c>
      <c r="V21" s="7">
        <f t="shared" si="14"/>
        <v>0.0020561449132877703</v>
      </c>
    </row>
    <row r="22" spans="1:22" ht="12.75">
      <c r="A22" s="8">
        <v>15</v>
      </c>
      <c r="B22" s="7">
        <f>B16/A22</f>
        <v>1097.5555555555554</v>
      </c>
      <c r="C22" s="7">
        <f t="shared" si="17"/>
        <v>257.62857142857143</v>
      </c>
      <c r="D22" s="7">
        <f t="shared" si="0"/>
        <v>0.00325811754383183</v>
      </c>
      <c r="E22" s="7">
        <f t="shared" si="1"/>
        <v>0.0034184510374986573</v>
      </c>
      <c r="F22" s="7">
        <f t="shared" si="16"/>
        <v>97.11851851851853</v>
      </c>
      <c r="G22" s="7">
        <f t="shared" si="15"/>
        <v>3.416450216450216</v>
      </c>
      <c r="H22" s="7">
        <f>H14/A22</f>
        <v>3633.6</v>
      </c>
      <c r="I22" s="7">
        <f t="shared" si="18"/>
        <v>396.0190476190476</v>
      </c>
      <c r="J22" s="7">
        <f t="shared" si="2"/>
        <v>0.0010952010952010951</v>
      </c>
      <c r="K22" s="7">
        <f t="shared" si="3"/>
        <v>0</v>
      </c>
      <c r="L22" s="7">
        <f t="shared" si="4"/>
        <v>0.0008147055766103386</v>
      </c>
      <c r="M22" s="7">
        <f t="shared" si="5"/>
        <v>0.00010007629055248104</v>
      </c>
      <c r="N22" s="7">
        <f t="shared" si="6"/>
        <v>0.00029494315208600924</v>
      </c>
      <c r="O22" s="7">
        <f t="shared" si="7"/>
        <v>0.00010853344186677521</v>
      </c>
      <c r="P22" s="7">
        <f t="shared" si="8"/>
        <v>3.629527439051248E-05</v>
      </c>
      <c r="Q22" s="7">
        <f t="shared" si="9"/>
        <v>6.1666728333395E-05</v>
      </c>
      <c r="R22" s="7">
        <f t="shared" si="10"/>
        <v>4.545718831433118E-05</v>
      </c>
      <c r="S22" s="7">
        <f t="shared" si="11"/>
        <v>0.0004189813713623237</v>
      </c>
      <c r="T22" s="7">
        <f t="shared" si="12"/>
        <v>0</v>
      </c>
      <c r="U22" s="7">
        <f t="shared" si="13"/>
        <v>0</v>
      </c>
      <c r="V22" s="7">
        <f t="shared" si="14"/>
        <v>0.00013707632755251801</v>
      </c>
    </row>
    <row r="23" spans="1:22" ht="12.75">
      <c r="A23" s="8">
        <v>19</v>
      </c>
      <c r="B23" s="7">
        <f>B17/A23</f>
        <v>519.8947368421053</v>
      </c>
      <c r="C23" s="7">
        <f t="shared" si="17"/>
        <v>112.99498746867168</v>
      </c>
      <c r="D23" s="7">
        <f t="shared" si="0"/>
        <v>0.00017147987072799105</v>
      </c>
      <c r="E23" s="7">
        <f t="shared" si="1"/>
        <v>0.00017991847565782408</v>
      </c>
      <c r="F23" s="7">
        <f t="shared" si="16"/>
        <v>37.639234449760764</v>
      </c>
      <c r="G23" s="7">
        <f t="shared" si="15"/>
        <v>0.7607480239059188</v>
      </c>
      <c r="H23" s="7">
        <f>H15/A23</f>
        <v>2049.0225563909776</v>
      </c>
      <c r="I23" s="7">
        <f t="shared" si="18"/>
        <v>173.69256474519634</v>
      </c>
      <c r="J23" s="7">
        <f t="shared" si="2"/>
        <v>5.76421629053208E-05</v>
      </c>
      <c r="K23" s="7">
        <f t="shared" si="3"/>
        <v>0</v>
      </c>
      <c r="L23" s="7">
        <f t="shared" si="4"/>
        <v>4.2879240874228347E-05</v>
      </c>
      <c r="M23" s="7">
        <f t="shared" si="5"/>
        <v>5.267173186972686E-06</v>
      </c>
      <c r="N23" s="7">
        <f t="shared" si="6"/>
        <v>1.5523323794000486E-05</v>
      </c>
      <c r="O23" s="7">
        <f t="shared" si="7"/>
        <v>5.7122864140408E-06</v>
      </c>
      <c r="P23" s="7">
        <f t="shared" si="8"/>
        <v>1.910277599500657E-06</v>
      </c>
      <c r="Q23" s="7">
        <f t="shared" si="9"/>
        <v>3.245617280705E-06</v>
      </c>
      <c r="R23" s="7">
        <f t="shared" si="10"/>
        <v>2.3924835954911146E-06</v>
      </c>
      <c r="S23" s="7">
        <f t="shared" si="11"/>
        <v>2.205165112433283E-05</v>
      </c>
      <c r="T23" s="7">
        <f t="shared" si="12"/>
        <v>0</v>
      </c>
      <c r="U23" s="7">
        <f t="shared" si="13"/>
        <v>0</v>
      </c>
      <c r="V23" s="7">
        <f t="shared" si="14"/>
        <v>7.214543555395685E-06</v>
      </c>
    </row>
    <row r="24" spans="1:20" ht="12.75">
      <c r="A24" s="38" t="s">
        <v>85</v>
      </c>
      <c r="B24" s="38"/>
      <c r="C24" s="38"/>
      <c r="D24" s="38"/>
      <c r="E24" s="38"/>
      <c r="F24" s="38"/>
      <c r="G24" s="38"/>
      <c r="H24" s="38"/>
      <c r="I24" s="38"/>
      <c r="T24" s="4"/>
    </row>
    <row r="25" spans="1:22" ht="12.75">
      <c r="A25" s="8">
        <v>1.4</v>
      </c>
      <c r="B25">
        <f>RANK(B15,B15:I23,0)</f>
        <v>2</v>
      </c>
      <c r="C25">
        <f>RANK(C15,B15:I23,0)</f>
        <v>5</v>
      </c>
      <c r="D25">
        <f>RANK(D15,B15:I23,0)</f>
        <v>19</v>
      </c>
      <c r="E25">
        <f>RANK(E15,B15:I23,0)</f>
        <v>18</v>
      </c>
      <c r="F25">
        <f>RANK(F15,B15:I23,0)</f>
        <v>4</v>
      </c>
      <c r="G25">
        <f>RANK(G15,B15:I23,0)</f>
        <v>13</v>
      </c>
      <c r="H25">
        <f>RANK(H15,B15:I23,0)</f>
        <v>1</v>
      </c>
      <c r="I25">
        <f>RANK(I15,B15:I23,0)</f>
        <v>3</v>
      </c>
      <c r="J25">
        <f>RANK(J15,B15:V23,0)</f>
        <v>34</v>
      </c>
      <c r="K25">
        <f>RANK(K15,B15:V23,0)</f>
        <v>163</v>
      </c>
      <c r="L25">
        <f>RANK(L15,B15:V23,0)</f>
        <v>39</v>
      </c>
      <c r="M25">
        <f>RANK(M15,B15:V23,0)</f>
        <v>61</v>
      </c>
      <c r="N25">
        <f>RANK(N15,B15:V23,0)</f>
        <v>48</v>
      </c>
      <c r="O25">
        <f>RANK(O15,B15:V23,0)</f>
        <v>60</v>
      </c>
      <c r="P25">
        <f>RANK(P15,B15:V23,0)</f>
        <v>72</v>
      </c>
      <c r="Q25">
        <f>RANK(Q15,B15:V23,0)</f>
        <v>66</v>
      </c>
      <c r="R25">
        <f>RANK(R15,B15:V23,0)</f>
        <v>71</v>
      </c>
      <c r="S25">
        <f>RANK(S15,B15:V23,0)</f>
        <v>43</v>
      </c>
      <c r="T25">
        <f>RANK(T15,B15:V23,0)</f>
        <v>163</v>
      </c>
      <c r="U25">
        <f>RANK(U15,B15:V23,0)</f>
        <v>163</v>
      </c>
      <c r="V25">
        <f>RANK(V15,B15:V23,0)</f>
        <v>58</v>
      </c>
    </row>
    <row r="26" spans="1:22" ht="12.75">
      <c r="A26" s="8">
        <v>3</v>
      </c>
      <c r="B26">
        <f>RANK(B16,B15:I23,0)</f>
        <v>7</v>
      </c>
      <c r="C26">
        <f>RANK(C16,B15:I23,0)</f>
        <v>12</v>
      </c>
      <c r="D26">
        <f>RANK(D16,B15:I23,0)</f>
        <v>34</v>
      </c>
      <c r="E26">
        <f>RANK(E16,B15:I23,0)</f>
        <v>33</v>
      </c>
      <c r="F26">
        <f>RANK(F16,B15:I23,0)</f>
        <v>9</v>
      </c>
      <c r="G26">
        <f>RANK(G16,B15:I23,0)</f>
        <v>28</v>
      </c>
      <c r="H26">
        <f>RANK(H16,B15:I23,0)</f>
        <v>6</v>
      </c>
      <c r="I26">
        <f>RANK(I16,B15:I23,0)</f>
        <v>8</v>
      </c>
      <c r="J26">
        <f>RANK(J16,B15:V23,0)</f>
        <v>45</v>
      </c>
      <c r="K26">
        <f>RANK(K16,B15:V23,0)</f>
        <v>163</v>
      </c>
      <c r="L26">
        <f>RANK(L16,B15:V23,0)</f>
        <v>50</v>
      </c>
      <c r="M26">
        <f>RANK(M16,B15:V23,0)</f>
        <v>74</v>
      </c>
      <c r="N26">
        <f>RANK(N16,B15:V23,0)</f>
        <v>62</v>
      </c>
      <c r="O26">
        <f>RANK(O16,B15:V23,0)</f>
        <v>73</v>
      </c>
      <c r="P26">
        <f>RANK(P16,B15:V23,0)</f>
        <v>83</v>
      </c>
      <c r="Q26">
        <f>RANK(Q16,B15:V23,0)</f>
        <v>79</v>
      </c>
      <c r="R26">
        <f>RANK(R16,B15:V23,0)</f>
        <v>82</v>
      </c>
      <c r="S26">
        <f>RANK(S16,B15:V23,0)</f>
        <v>57</v>
      </c>
      <c r="T26">
        <f>RANK(T16,B15:V23,0)</f>
        <v>163</v>
      </c>
      <c r="U26">
        <f>RANK(U16,B15:V23,0)</f>
        <v>163</v>
      </c>
      <c r="V26">
        <f>RANK(V16,B15:V23,0)</f>
        <v>70</v>
      </c>
    </row>
    <row r="27" spans="1:22" ht="12.75">
      <c r="A27" s="8">
        <v>5</v>
      </c>
      <c r="B27">
        <f>RANK(B17,B15:I23,0)</f>
        <v>11</v>
      </c>
      <c r="C27">
        <f>RANK(C17,B15:I23,0)</f>
        <v>23</v>
      </c>
      <c r="D27">
        <f>RANK(D17,B15:I23,0)</f>
        <v>47</v>
      </c>
      <c r="E27">
        <f>RANK(E17,B15:I23,0)</f>
        <v>46</v>
      </c>
      <c r="F27">
        <f>RANK(F17,B15:I23,0)</f>
        <v>15</v>
      </c>
      <c r="G27">
        <f>RANK(G17,B15:I23,0)</f>
        <v>37</v>
      </c>
      <c r="H27">
        <f>RANK(H17,B15:I23,0)</f>
        <v>10</v>
      </c>
      <c r="I27">
        <f>RANK(I17,B15:I23,0)</f>
        <v>14</v>
      </c>
      <c r="J27">
        <f>RANK(J17,B15:V23,0)</f>
        <v>65</v>
      </c>
      <c r="K27">
        <f>RANK(K17,B15:V23,0)</f>
        <v>163</v>
      </c>
      <c r="L27">
        <f>RANK(L17,B15:V23,0)</f>
        <v>68</v>
      </c>
      <c r="M27">
        <f>RANK(M17,B15:V23,0)</f>
        <v>89</v>
      </c>
      <c r="N27">
        <f>RANK(N17,B15:V23,0)</f>
        <v>80</v>
      </c>
      <c r="O27">
        <f>RANK(O17,B15:V23,0)</f>
        <v>87</v>
      </c>
      <c r="P27">
        <f>RANK(P17,B15:V23,0)</f>
        <v>96</v>
      </c>
      <c r="Q27">
        <f>RANK(Q17,B15:V23,0)</f>
        <v>90</v>
      </c>
      <c r="R27">
        <f>RANK(R17,B15:V23,0)</f>
        <v>94</v>
      </c>
      <c r="S27">
        <f>RANK(S17,B15:V23,0)</f>
        <v>77</v>
      </c>
      <c r="T27">
        <f>RANK(T17,B15:V23,0)</f>
        <v>163</v>
      </c>
      <c r="U27">
        <f>RANK(U17,B15:V23,0)</f>
        <v>163</v>
      </c>
      <c r="V27">
        <f>RANK(V17,B15:V23,0)</f>
        <v>85</v>
      </c>
    </row>
    <row r="28" spans="1:22" ht="12.75">
      <c r="A28" s="8">
        <v>7</v>
      </c>
      <c r="B28">
        <f>RANK(B18,B15:I23,0)</f>
        <v>17</v>
      </c>
      <c r="C28">
        <f>RANK(C18,B15:I23,0)</f>
        <v>29</v>
      </c>
      <c r="D28">
        <f>RANK(D18,B15:I23,0)</f>
        <v>57</v>
      </c>
      <c r="E28">
        <f>RANK(E18,B15:I23,0)</f>
        <v>56</v>
      </c>
      <c r="F28">
        <f>RANK(F18,B15:I23,0)</f>
        <v>27</v>
      </c>
      <c r="G28">
        <f>RANK(G18,B15:I23,0)</f>
        <v>44</v>
      </c>
      <c r="H28">
        <f>RANK(H18,B15:I23,0)</f>
        <v>16</v>
      </c>
      <c r="I28">
        <f>RANK(I18,B15:I23,0)</f>
        <v>21</v>
      </c>
      <c r="J28">
        <f>RANK(J18,B15:V23,0)</f>
        <v>84</v>
      </c>
      <c r="K28">
        <f>RANK(K18,B15:V23,0)</f>
        <v>163</v>
      </c>
      <c r="L28">
        <f>RANK(L18,B15:V23,0)</f>
        <v>86</v>
      </c>
      <c r="M28">
        <f>RANK(M18,B15:V23,0)</f>
        <v>101</v>
      </c>
      <c r="N28">
        <f>RANK(N18,B15:V23,0)</f>
        <v>95</v>
      </c>
      <c r="O28">
        <f>RANK(O18,B15:V23,0)</f>
        <v>100</v>
      </c>
      <c r="P28">
        <f>RANK(P18,B15:V23,0)</f>
        <v>107</v>
      </c>
      <c r="Q28">
        <f>RANK(Q18,B15:V23,0)</f>
        <v>103</v>
      </c>
      <c r="R28">
        <f>RANK(R18,B15:V23,0)</f>
        <v>105</v>
      </c>
      <c r="S28">
        <f>RANK(S18,B15:V23,0)</f>
        <v>91</v>
      </c>
      <c r="T28">
        <f>RANK(T18,B15:V23,0)</f>
        <v>163</v>
      </c>
      <c r="U28">
        <f>RANK(U18,B15:V23,0)</f>
        <v>163</v>
      </c>
      <c r="V28">
        <f>RANK(V18,B15:V23,0)</f>
        <v>98</v>
      </c>
    </row>
    <row r="29" spans="1:22" ht="12.75">
      <c r="A29" s="8">
        <v>9</v>
      </c>
      <c r="B29">
        <f>RANK(B19,B15:I23,0)</f>
        <v>22</v>
      </c>
      <c r="C29">
        <f>RANK(C19,B15:I23,0)</f>
        <v>35</v>
      </c>
      <c r="D29">
        <f>RANK(D19,D19:K27,0)</f>
        <v>40</v>
      </c>
      <c r="E29">
        <f>RANK(E19,B15:I23,0)</f>
        <v>61</v>
      </c>
      <c r="F29">
        <f>RANK(F19,B15:I23,0)</f>
        <v>38</v>
      </c>
      <c r="G29">
        <f>RANK(G19,B15:I23,0)</f>
        <v>52</v>
      </c>
      <c r="H29">
        <f>RANK(H19,B15:I23,0)</f>
        <v>20</v>
      </c>
      <c r="I29">
        <f>RANK(I19,B15:I23,0)</f>
        <v>31</v>
      </c>
      <c r="J29">
        <f>RANK(J19,B15:V23,0)</f>
        <v>99</v>
      </c>
      <c r="K29">
        <f>RANK(K19,B15:V23,0)</f>
        <v>163</v>
      </c>
      <c r="L29">
        <f>RANK(L19,B15:V23,0)</f>
        <v>102</v>
      </c>
      <c r="M29">
        <f>RANK(M19,B15:V23,0)</f>
        <v>113</v>
      </c>
      <c r="N29">
        <f>RANK(N19,B15:V23,0)</f>
        <v>110</v>
      </c>
      <c r="O29">
        <f>RANK(O19,B15:V23,0)</f>
        <v>112</v>
      </c>
      <c r="P29">
        <f>RANK(P19,B15:V23,0)</f>
        <v>119</v>
      </c>
      <c r="Q29">
        <f>RANK(Q19,B15:V23,0)</f>
        <v>116</v>
      </c>
      <c r="R29">
        <f>RANK(R19,B15:V23,0)</f>
        <v>117</v>
      </c>
      <c r="S29">
        <f>RANK(S19,B15:V23,0)</f>
        <v>104</v>
      </c>
      <c r="T29">
        <f>RANK(T19,B15:V23,0)</f>
        <v>163</v>
      </c>
      <c r="U29">
        <f>RANK(U19,B15:V23,0)</f>
        <v>163</v>
      </c>
      <c r="V29">
        <f>RANK(V19,B15:V23,0)</f>
        <v>111</v>
      </c>
    </row>
    <row r="30" spans="1:22" ht="12.75">
      <c r="A30" s="8">
        <v>11</v>
      </c>
      <c r="B30">
        <f>RANK(B20,B15:I23,0)</f>
        <v>25</v>
      </c>
      <c r="C30">
        <f>RANK(C20,B15:I23,0)</f>
        <v>41</v>
      </c>
      <c r="D30">
        <f>RANK(D20,B15:I23,0)</f>
        <v>66</v>
      </c>
      <c r="E30">
        <f>RANK(E20,B15:I23,0)</f>
        <v>65</v>
      </c>
      <c r="F30">
        <f>RANK(F20,B15:I23,0)</f>
        <v>42</v>
      </c>
      <c r="G30">
        <f>RANK(G20,B15:I23,0)</f>
        <v>58</v>
      </c>
      <c r="H30">
        <f>RANK(H20,B15:I23,0)</f>
        <v>24</v>
      </c>
      <c r="I30">
        <f>RANK(I20,B15:I23,0)</f>
        <v>39</v>
      </c>
      <c r="J30">
        <f>RANK(J20,B15:V23,0)</f>
        <v>114</v>
      </c>
      <c r="K30">
        <f>RANK(K20,B15:V23,0)</f>
        <v>163</v>
      </c>
      <c r="L30">
        <f>RANK(L20,B15:V23,0)</f>
        <v>115</v>
      </c>
      <c r="M30">
        <f>RANK(M20,B15:V23,0)</f>
        <v>125</v>
      </c>
      <c r="N30">
        <f>RANK(N20,B15:V23,0)</f>
        <v>120</v>
      </c>
      <c r="O30">
        <f>RANK(O20,B15:V23,0)</f>
        <v>124</v>
      </c>
      <c r="P30">
        <f>RANK(P20,B15:V23,0)</f>
        <v>130</v>
      </c>
      <c r="Q30">
        <f>RANK(Q20,B15:V23,0)</f>
        <v>128</v>
      </c>
      <c r="R30">
        <f>RANK(R20,B15:V23,0)</f>
        <v>129</v>
      </c>
      <c r="S30">
        <f>RANK(S20,B15:V23,0)</f>
        <v>118</v>
      </c>
      <c r="T30">
        <f>RANK(T20,B15:V23,0)</f>
        <v>163</v>
      </c>
      <c r="U30">
        <f>RANK(U20,B15:V23,0)</f>
        <v>163</v>
      </c>
      <c r="V30">
        <f>RANK(V20,B15:V23,0)</f>
        <v>123</v>
      </c>
    </row>
    <row r="31" spans="1:22" ht="12.75">
      <c r="A31" s="8">
        <v>13</v>
      </c>
      <c r="B31">
        <f>RANK(B21,B15:I23,0)</f>
        <v>32</v>
      </c>
      <c r="C31">
        <f>RANK(C21,B15:I23,0)</f>
        <v>48</v>
      </c>
      <c r="D31">
        <f>RANK(D21,B15:I23,0)</f>
        <v>68</v>
      </c>
      <c r="E31">
        <f>RANK(E21,B15:I23,0)</f>
        <v>67</v>
      </c>
      <c r="F31">
        <f>RANK(F21,B15:I23,0)</f>
        <v>50</v>
      </c>
      <c r="G31">
        <f>RANK(G21,B15:I23,0)</f>
        <v>60</v>
      </c>
      <c r="H31">
        <f>RANK(H21,B15:I23,0)</f>
        <v>26</v>
      </c>
      <c r="I31">
        <f>RANK(I21,B15:I23,0)</f>
        <v>43</v>
      </c>
      <c r="J31">
        <f>RANK(J21,B15:V23,0)</f>
        <v>126</v>
      </c>
      <c r="K31">
        <f>RANK(K21,B15:V23,0)</f>
        <v>163</v>
      </c>
      <c r="L31">
        <f>RANK(L21,B15:V23,0)</f>
        <v>127</v>
      </c>
      <c r="M31">
        <f>RANK(M21,B15:V23,0)</f>
        <v>137</v>
      </c>
      <c r="N31">
        <f>RANK(N21,B15:V23,0)</f>
        <v>132</v>
      </c>
      <c r="O31">
        <f>RANK(O21,B15:V23,0)</f>
        <v>136</v>
      </c>
      <c r="P31">
        <f>RANK(P21,B15:V23,0)</f>
        <v>142</v>
      </c>
      <c r="Q31">
        <f>RANK(Q21,B15:V23,0)</f>
        <v>139</v>
      </c>
      <c r="R31">
        <f>RANK(R21,B15:V23,0)</f>
        <v>141</v>
      </c>
      <c r="S31">
        <f>RANK(S21,B15:V23,0)</f>
        <v>131</v>
      </c>
      <c r="T31">
        <f>RANK(T21,B15:V23,0)</f>
        <v>163</v>
      </c>
      <c r="U31">
        <f>RANK(U21,B15:V23,0)</f>
        <v>163</v>
      </c>
      <c r="V31">
        <f>RANK(V21,B15:V23,0)</f>
        <v>135</v>
      </c>
    </row>
    <row r="32" spans="1:22" ht="12.75">
      <c r="A32" s="8">
        <v>15</v>
      </c>
      <c r="B32">
        <f>RANK(B22,B15:I23,0)</f>
        <v>40</v>
      </c>
      <c r="C32">
        <f>RANK(C22,B15:I23,0)</f>
        <v>51</v>
      </c>
      <c r="D32">
        <f>RANK(D22,B15:I23,0)</f>
        <v>70</v>
      </c>
      <c r="E32">
        <f>RANK(E22,B15:I23,0)</f>
        <v>69</v>
      </c>
      <c r="F32">
        <f>RANK(F22,B15:I23,0)</f>
        <v>55</v>
      </c>
      <c r="G32">
        <f>RANK(G22,B15:I23,0)</f>
        <v>63</v>
      </c>
      <c r="H32">
        <f>RANK(H22,B15:I23,0)</f>
        <v>30</v>
      </c>
      <c r="I32">
        <f>RANK(I22,B15:I23,0)</f>
        <v>49</v>
      </c>
      <c r="J32">
        <f>RANK(J22,B15:V23,0)</f>
        <v>138</v>
      </c>
      <c r="K32">
        <f>RANK(K22,B15:V23,0)</f>
        <v>163</v>
      </c>
      <c r="L32">
        <f>RANK(L22,B15:V23,0)</f>
        <v>140</v>
      </c>
      <c r="M32">
        <f>RANK(M22,B15:V23,0)</f>
        <v>149</v>
      </c>
      <c r="N32">
        <f>RANK(N22,B15:V23,0)</f>
        <v>144</v>
      </c>
      <c r="O32">
        <f>RANK(O22,B15:V23,0)</f>
        <v>148</v>
      </c>
      <c r="P32">
        <f>RANK(P22,B15:V23,0)</f>
        <v>154</v>
      </c>
      <c r="Q32">
        <f>RANK(Q22,B15:V23,0)</f>
        <v>150</v>
      </c>
      <c r="R32">
        <f>RANK(R22,B15:V23,0)</f>
        <v>152</v>
      </c>
      <c r="S32">
        <f>RANK(S22,B15:V23,0)</f>
        <v>143</v>
      </c>
      <c r="T32">
        <f>RANK(T22,B15:V23,0)</f>
        <v>163</v>
      </c>
      <c r="U32">
        <f>RANK(U22,B15:V23,0)</f>
        <v>163</v>
      </c>
      <c r="V32">
        <f>RANK(V22,B15:V23,0)</f>
        <v>147</v>
      </c>
    </row>
    <row r="33" spans="1:22" ht="12.75">
      <c r="A33" s="8">
        <v>19</v>
      </c>
      <c r="B33">
        <f>RANK(B23,B15:I23,0)</f>
        <v>45</v>
      </c>
      <c r="C33">
        <f>RANK(C23,B15:I23,0)</f>
        <v>54</v>
      </c>
      <c r="D33">
        <f>RANK(D23,B15:I23,0)</f>
        <v>72</v>
      </c>
      <c r="E33">
        <f>RANK(E23,B15:I23,0)</f>
        <v>71</v>
      </c>
      <c r="F33">
        <f>RANK(F23,B15:I23,0)</f>
        <v>59</v>
      </c>
      <c r="G33">
        <f>RANK(G23,B15:I23,0)</f>
        <v>64</v>
      </c>
      <c r="H33">
        <f>RANK(H23,B15:I23,0)</f>
        <v>36</v>
      </c>
      <c r="I33">
        <f>RANK(I23,B15:I23,0)</f>
        <v>53</v>
      </c>
      <c r="J33">
        <f>RANK(J23,B15:V23,0)</f>
        <v>151</v>
      </c>
      <c r="K33">
        <f>RANK(K23,B15:V23,0)</f>
        <v>163</v>
      </c>
      <c r="L33">
        <f>RANK(L23,B15:V23,0)</f>
        <v>153</v>
      </c>
      <c r="M33">
        <f>RANK(M23,B15:V23,0)</f>
        <v>159</v>
      </c>
      <c r="N33">
        <f>RANK(N23,B15:V23,0)</f>
        <v>156</v>
      </c>
      <c r="O33">
        <f>RANK(O23,B15:V23,0)</f>
        <v>158</v>
      </c>
      <c r="P33">
        <f>RANK(P23,B15:V23,0)</f>
        <v>162</v>
      </c>
      <c r="Q33">
        <f>RANK(Q23,B15:V23,0)</f>
        <v>160</v>
      </c>
      <c r="R33">
        <f>RANK(R23,B15:V23,0)</f>
        <v>161</v>
      </c>
      <c r="S33">
        <f>RANK(S23,B15:V23,0)</f>
        <v>155</v>
      </c>
      <c r="T33">
        <f>RANK(T23,B15:V23,0)</f>
        <v>163</v>
      </c>
      <c r="U33">
        <f>RANK(U23,B15:V23,0)</f>
        <v>163</v>
      </c>
      <c r="V33">
        <f>RANK(V23,B15:V23,0)</f>
        <v>157</v>
      </c>
    </row>
    <row r="34" ht="12.75">
      <c r="A34" s="8"/>
    </row>
    <row r="35" ht="12.75">
      <c r="A35" s="8"/>
    </row>
    <row r="36" spans="1:10" ht="12.75">
      <c r="A36" s="39" t="s">
        <v>84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2.7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2.7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2.75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2:22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2:22" ht="12.75">
      <c r="B41" s="9" t="s">
        <v>1</v>
      </c>
      <c r="C41" s="9" t="s">
        <v>2</v>
      </c>
      <c r="D41" s="9" t="s">
        <v>3</v>
      </c>
      <c r="E41" s="9" t="s">
        <v>4</v>
      </c>
      <c r="F41" s="9" t="s">
        <v>5</v>
      </c>
      <c r="G41" s="9" t="s">
        <v>6</v>
      </c>
      <c r="H41" s="9" t="s">
        <v>7</v>
      </c>
      <c r="I41" s="9" t="s">
        <v>8</v>
      </c>
      <c r="J41" s="9" t="s">
        <v>95</v>
      </c>
      <c r="K41" s="2" t="s">
        <v>9</v>
      </c>
      <c r="L41" s="2" t="s">
        <v>10</v>
      </c>
      <c r="M41" s="2" t="s">
        <v>11</v>
      </c>
      <c r="N41" s="2" t="s">
        <v>12</v>
      </c>
      <c r="O41" s="2" t="s">
        <v>14</v>
      </c>
      <c r="P41" s="2" t="s">
        <v>15</v>
      </c>
      <c r="Q41" s="2" t="s">
        <v>16</v>
      </c>
      <c r="R41" s="2" t="s">
        <v>17</v>
      </c>
      <c r="S41" s="2" t="s">
        <v>18</v>
      </c>
      <c r="T41" s="2" t="s">
        <v>19</v>
      </c>
      <c r="U41" s="2" t="s">
        <v>20</v>
      </c>
      <c r="V41" s="2" t="s">
        <v>21</v>
      </c>
    </row>
    <row r="42" spans="1:22" ht="12.75" customHeight="1">
      <c r="A42" t="s">
        <v>82</v>
      </c>
      <c r="B42" s="15">
        <v>19.639810878840777</v>
      </c>
      <c r="C42" s="15">
        <v>10.756762990150271</v>
      </c>
      <c r="D42" s="15">
        <v>3.676648944842313</v>
      </c>
      <c r="E42" s="13">
        <v>3.857578565208228</v>
      </c>
      <c r="F42" s="13">
        <v>15.640669797478118</v>
      </c>
      <c r="G42" s="13">
        <v>4.707351309652099</v>
      </c>
      <c r="H42" s="13">
        <v>21.673380282250207</v>
      </c>
      <c r="I42" s="13">
        <v>16.534979063858216</v>
      </c>
      <c r="J42" s="13">
        <v>1.2358884837302517</v>
      </c>
      <c r="K42" s="13">
        <v>0</v>
      </c>
      <c r="L42" s="13">
        <v>0.9193610599692221</v>
      </c>
      <c r="M42" s="13">
        <v>0.11293189490971414</v>
      </c>
      <c r="N42" s="13">
        <v>0.33283097196982653</v>
      </c>
      <c r="O42" s="13">
        <v>0.12247543532461955</v>
      </c>
      <c r="P42" s="13">
        <v>0.04095769428063576</v>
      </c>
      <c r="Q42" s="13">
        <v>0.06958831552535202</v>
      </c>
      <c r="R42" s="13">
        <v>0.051296529730116634</v>
      </c>
      <c r="S42" s="13">
        <v>0.472802898055106</v>
      </c>
      <c r="T42" s="13">
        <v>0</v>
      </c>
      <c r="U42" s="13">
        <v>0</v>
      </c>
      <c r="V42" s="13">
        <v>0.15468488422492535</v>
      </c>
    </row>
    <row r="43" spans="1:23" ht="12.75">
      <c r="A43" t="s">
        <v>83</v>
      </c>
      <c r="B43">
        <f>251479*B42%</f>
        <v>49390</v>
      </c>
      <c r="C43">
        <f aca="true" t="shared" si="19" ref="C43:V43">251479*C42%</f>
        <v>27051.000000000004</v>
      </c>
      <c r="D43">
        <f t="shared" si="19"/>
        <v>9246</v>
      </c>
      <c r="E43">
        <f t="shared" si="19"/>
        <v>9701</v>
      </c>
      <c r="F43">
        <f t="shared" si="19"/>
        <v>39333</v>
      </c>
      <c r="G43">
        <f t="shared" si="19"/>
        <v>11838.000000000002</v>
      </c>
      <c r="H43">
        <f t="shared" si="19"/>
        <v>54504</v>
      </c>
      <c r="I43">
        <f t="shared" si="19"/>
        <v>41582</v>
      </c>
      <c r="J43">
        <f t="shared" si="19"/>
        <v>3108</v>
      </c>
      <c r="K43">
        <f t="shared" si="19"/>
        <v>0</v>
      </c>
      <c r="L43">
        <f t="shared" si="19"/>
        <v>2312</v>
      </c>
      <c r="M43">
        <f t="shared" si="19"/>
        <v>284</v>
      </c>
      <c r="N43">
        <f t="shared" si="19"/>
        <v>837</v>
      </c>
      <c r="O43">
        <f t="shared" si="19"/>
        <v>308</v>
      </c>
      <c r="P43">
        <f t="shared" si="19"/>
        <v>103</v>
      </c>
      <c r="Q43">
        <f t="shared" si="19"/>
        <v>175</v>
      </c>
      <c r="R43">
        <f t="shared" si="19"/>
        <v>129</v>
      </c>
      <c r="S43">
        <f t="shared" si="19"/>
        <v>1189</v>
      </c>
      <c r="T43">
        <f t="shared" si="19"/>
        <v>0</v>
      </c>
      <c r="U43">
        <f t="shared" si="19"/>
        <v>0</v>
      </c>
      <c r="V43">
        <f t="shared" si="19"/>
        <v>389.00000000000006</v>
      </c>
      <c r="W43">
        <f>SUM(B43:V43)</f>
        <v>251479</v>
      </c>
    </row>
    <row r="44" spans="1:22" ht="12.75">
      <c r="A44" s="8">
        <v>1.4</v>
      </c>
      <c r="B44" s="7">
        <f>B43/A44</f>
        <v>35278.57142857143</v>
      </c>
      <c r="C44" s="7">
        <f>C43/A44</f>
        <v>19322.142857142862</v>
      </c>
      <c r="D44" s="7">
        <f aca="true" t="shared" si="20" ref="D44:D52">D43/A44</f>
        <v>6604.285714285715</v>
      </c>
      <c r="E44" s="7">
        <f aca="true" t="shared" si="21" ref="E44:E52">E43/A44</f>
        <v>6929.285714285715</v>
      </c>
      <c r="F44" s="7">
        <f>F43/A44</f>
        <v>28095</v>
      </c>
      <c r="G44" s="7">
        <f>G43/A44</f>
        <v>8455.714285714288</v>
      </c>
      <c r="H44" s="7">
        <f>H43/A44</f>
        <v>38931.42857142857</v>
      </c>
      <c r="I44" s="7">
        <f>I43/A44</f>
        <v>29701.428571428572</v>
      </c>
      <c r="J44" s="7">
        <f>J43/A44</f>
        <v>2220</v>
      </c>
      <c r="K44" s="7">
        <f>K43/A44</f>
        <v>0</v>
      </c>
      <c r="L44" s="7">
        <f>L43/A44</f>
        <v>1651.4285714285716</v>
      </c>
      <c r="M44" s="7">
        <f>M43/A44</f>
        <v>202.85714285714286</v>
      </c>
      <c r="N44" s="7">
        <f>N43/A44</f>
        <v>597.8571428571429</v>
      </c>
      <c r="O44" s="7">
        <f>O43/A44</f>
        <v>220</v>
      </c>
      <c r="P44" s="7">
        <f>P43/A44</f>
        <v>73.57142857142857</v>
      </c>
      <c r="Q44" s="7">
        <f>Q43/A44</f>
        <v>125.00000000000001</v>
      </c>
      <c r="R44" s="7">
        <f>R43/A44</f>
        <v>92.14285714285715</v>
      </c>
      <c r="S44" s="7">
        <f>S43/A44</f>
        <v>849.2857142857143</v>
      </c>
      <c r="T44" s="7">
        <f>T43/A44</f>
        <v>0</v>
      </c>
      <c r="U44" s="7">
        <f>U43/A44</f>
        <v>0</v>
      </c>
      <c r="V44" s="7">
        <f>V43/A44</f>
        <v>277.8571428571429</v>
      </c>
    </row>
    <row r="45" spans="1:22" ht="12.75">
      <c r="A45" s="8">
        <v>3</v>
      </c>
      <c r="B45" s="7">
        <f>B43/A45</f>
        <v>16463.333333333332</v>
      </c>
      <c r="C45" s="7">
        <f>C43/A45</f>
        <v>9017.000000000002</v>
      </c>
      <c r="D45" s="7">
        <f t="shared" si="20"/>
        <v>2201.4285714285716</v>
      </c>
      <c r="E45" s="7">
        <f t="shared" si="21"/>
        <v>2309.761904761905</v>
      </c>
      <c r="F45" s="7">
        <f>F43/A45</f>
        <v>13111</v>
      </c>
      <c r="G45" s="7">
        <f aca="true" t="shared" si="22" ref="G45:G52">G43/A45</f>
        <v>3946.0000000000005</v>
      </c>
      <c r="H45" s="7">
        <f>H43/A45</f>
        <v>18168</v>
      </c>
      <c r="I45" s="7">
        <f>I43/A45</f>
        <v>13860.666666666666</v>
      </c>
      <c r="J45" s="7">
        <f aca="true" t="shared" si="23" ref="J45:J52">J44/A45</f>
        <v>740</v>
      </c>
      <c r="K45" s="7">
        <f aca="true" t="shared" si="24" ref="K45:K52">K44/A45</f>
        <v>0</v>
      </c>
      <c r="L45" s="7">
        <f aca="true" t="shared" si="25" ref="L45:L52">L44/A45</f>
        <v>550.4761904761905</v>
      </c>
      <c r="M45" s="7">
        <f aca="true" t="shared" si="26" ref="M45:M52">M44/A45</f>
        <v>67.61904761904762</v>
      </c>
      <c r="N45" s="7">
        <f aca="true" t="shared" si="27" ref="N45:N52">N44/A45</f>
        <v>199.2857142857143</v>
      </c>
      <c r="O45" s="7">
        <f aca="true" t="shared" si="28" ref="O45:O52">O44/A45</f>
        <v>73.33333333333333</v>
      </c>
      <c r="P45" s="7">
        <f aca="true" t="shared" si="29" ref="P45:P52">P44/A45</f>
        <v>24.523809523809522</v>
      </c>
      <c r="Q45" s="7">
        <f aca="true" t="shared" si="30" ref="Q45:Q52">Q44/A45</f>
        <v>41.66666666666667</v>
      </c>
      <c r="R45" s="7">
        <f aca="true" t="shared" si="31" ref="R45:R52">R44/A45</f>
        <v>30.71428571428572</v>
      </c>
      <c r="S45" s="7">
        <f aca="true" t="shared" si="32" ref="S45:S50">S44/A45</f>
        <v>283.09523809523813</v>
      </c>
      <c r="T45" s="7">
        <f aca="true" t="shared" si="33" ref="T45:T52">T44/A45</f>
        <v>0</v>
      </c>
      <c r="U45" s="7">
        <f aca="true" t="shared" si="34" ref="U45:U52">U44/A45</f>
        <v>0</v>
      </c>
      <c r="V45" s="7">
        <f aca="true" t="shared" si="35" ref="V45:V52">V44/A45</f>
        <v>92.61904761904763</v>
      </c>
    </row>
    <row r="46" spans="1:22" ht="12.75">
      <c r="A46" s="8">
        <v>5</v>
      </c>
      <c r="B46" s="7">
        <f>B43/A46</f>
        <v>9878</v>
      </c>
      <c r="C46" s="7">
        <f>C43/A46</f>
        <v>5410.200000000001</v>
      </c>
      <c r="D46" s="7">
        <f t="shared" si="20"/>
        <v>440.28571428571433</v>
      </c>
      <c r="E46" s="7">
        <f t="shared" si="21"/>
        <v>461.952380952381</v>
      </c>
      <c r="F46" s="7">
        <f aca="true" t="shared" si="36" ref="F46:F52">F43/A46</f>
        <v>7866.6</v>
      </c>
      <c r="G46" s="7">
        <f t="shared" si="22"/>
        <v>1691.1428571428576</v>
      </c>
      <c r="H46" s="7">
        <f>H43/A46</f>
        <v>10900.8</v>
      </c>
      <c r="I46" s="7">
        <f>I43/A46</f>
        <v>8316.4</v>
      </c>
      <c r="J46" s="7">
        <f t="shared" si="23"/>
        <v>148</v>
      </c>
      <c r="K46" s="7">
        <f t="shared" si="24"/>
        <v>0</v>
      </c>
      <c r="L46" s="7">
        <f t="shared" si="25"/>
        <v>110.0952380952381</v>
      </c>
      <c r="M46" s="7">
        <f t="shared" si="26"/>
        <v>13.523809523809524</v>
      </c>
      <c r="N46" s="7">
        <f t="shared" si="27"/>
        <v>39.85714285714286</v>
      </c>
      <c r="O46" s="7">
        <f t="shared" si="28"/>
        <v>14.666666666666666</v>
      </c>
      <c r="P46" s="7">
        <f t="shared" si="29"/>
        <v>4.904761904761904</v>
      </c>
      <c r="Q46" s="7">
        <f t="shared" si="30"/>
        <v>8.333333333333334</v>
      </c>
      <c r="R46" s="7">
        <f t="shared" si="31"/>
        <v>6.142857142857144</v>
      </c>
      <c r="S46" s="7">
        <f t="shared" si="32"/>
        <v>56.61904761904763</v>
      </c>
      <c r="T46" s="7">
        <f t="shared" si="33"/>
        <v>0</v>
      </c>
      <c r="U46" s="7">
        <f t="shared" si="34"/>
        <v>0</v>
      </c>
      <c r="V46" s="7">
        <f t="shared" si="35"/>
        <v>18.523809523809526</v>
      </c>
    </row>
    <row r="47" spans="1:22" ht="12.75">
      <c r="A47" s="8">
        <v>7</v>
      </c>
      <c r="B47" s="7">
        <f>B43/A47</f>
        <v>7055.714285714285</v>
      </c>
      <c r="C47" s="7">
        <f aca="true" t="shared" si="37" ref="C47:C52">C43/A47</f>
        <v>3864.428571428572</v>
      </c>
      <c r="D47" s="7">
        <f t="shared" si="20"/>
        <v>62.89795918367348</v>
      </c>
      <c r="E47" s="7">
        <f t="shared" si="21"/>
        <v>65.99319727891158</v>
      </c>
      <c r="F47" s="7">
        <f t="shared" si="36"/>
        <v>4013.5714285714284</v>
      </c>
      <c r="G47" s="7">
        <f t="shared" si="22"/>
        <v>563.7142857142858</v>
      </c>
      <c r="H47" s="7">
        <f>H43/A47</f>
        <v>7786.285714285715</v>
      </c>
      <c r="I47" s="7">
        <f aca="true" t="shared" si="38" ref="I47:I52">I43/A47</f>
        <v>5940.285714285715</v>
      </c>
      <c r="J47" s="7">
        <f t="shared" si="23"/>
        <v>21.142857142857142</v>
      </c>
      <c r="K47" s="7">
        <f t="shared" si="24"/>
        <v>0</v>
      </c>
      <c r="L47" s="7">
        <f t="shared" si="25"/>
        <v>15.727891156462587</v>
      </c>
      <c r="M47" s="7">
        <f t="shared" si="26"/>
        <v>1.9319727891156462</v>
      </c>
      <c r="N47" s="7">
        <f t="shared" si="27"/>
        <v>5.6938775510204085</v>
      </c>
      <c r="O47" s="7">
        <f t="shared" si="28"/>
        <v>2.0952380952380953</v>
      </c>
      <c r="P47" s="7">
        <f t="shared" si="29"/>
        <v>0.7006802721088434</v>
      </c>
      <c r="Q47" s="7">
        <f t="shared" si="30"/>
        <v>1.1904761904761905</v>
      </c>
      <c r="R47" s="7">
        <f t="shared" si="31"/>
        <v>0.8775510204081635</v>
      </c>
      <c r="S47" s="7">
        <f t="shared" si="32"/>
        <v>8.088435374149661</v>
      </c>
      <c r="T47" s="7">
        <f t="shared" si="33"/>
        <v>0</v>
      </c>
      <c r="U47" s="7">
        <f t="shared" si="34"/>
        <v>0</v>
      </c>
      <c r="V47" s="7">
        <f t="shared" si="35"/>
        <v>2.6462585034013606</v>
      </c>
    </row>
    <row r="48" spans="1:22" ht="12.75">
      <c r="A48" s="8">
        <v>9</v>
      </c>
      <c r="B48" s="7">
        <f>B43/A48</f>
        <v>5487.777777777777</v>
      </c>
      <c r="C48" s="7">
        <f t="shared" si="37"/>
        <v>2146.9047619047624</v>
      </c>
      <c r="D48" s="7">
        <f t="shared" si="20"/>
        <v>6.988662131519275</v>
      </c>
      <c r="E48" s="7">
        <f t="shared" si="21"/>
        <v>7.33257747543462</v>
      </c>
      <c r="F48" s="7">
        <f t="shared" si="36"/>
        <v>1456.7777777777778</v>
      </c>
      <c r="G48" s="7">
        <f t="shared" si="22"/>
        <v>187.90476190476195</v>
      </c>
      <c r="H48" s="7">
        <f>H43/A48</f>
        <v>6056</v>
      </c>
      <c r="I48" s="7">
        <f t="shared" si="38"/>
        <v>3300.15873015873</v>
      </c>
      <c r="J48" s="7">
        <f t="shared" si="23"/>
        <v>2.3492063492063493</v>
      </c>
      <c r="K48" s="7">
        <f t="shared" si="24"/>
        <v>0</v>
      </c>
      <c r="L48" s="7">
        <f t="shared" si="25"/>
        <v>1.7475434618291763</v>
      </c>
      <c r="M48" s="7">
        <f t="shared" si="26"/>
        <v>0.2146636432350718</v>
      </c>
      <c r="N48" s="7">
        <f t="shared" si="27"/>
        <v>0.6326530612244898</v>
      </c>
      <c r="O48" s="7">
        <f t="shared" si="28"/>
        <v>0.23280423280423282</v>
      </c>
      <c r="P48" s="7">
        <f t="shared" si="29"/>
        <v>0.07785336356764927</v>
      </c>
      <c r="Q48" s="7">
        <f t="shared" si="30"/>
        <v>0.13227513227513227</v>
      </c>
      <c r="R48" s="7">
        <f t="shared" si="31"/>
        <v>0.09750566893424038</v>
      </c>
      <c r="S48" s="7">
        <f t="shared" si="32"/>
        <v>0.8987150415721845</v>
      </c>
      <c r="T48" s="7">
        <f t="shared" si="33"/>
        <v>0</v>
      </c>
      <c r="U48" s="7">
        <f t="shared" si="34"/>
        <v>0</v>
      </c>
      <c r="V48" s="7">
        <f t="shared" si="35"/>
        <v>0.29402872260015117</v>
      </c>
    </row>
    <row r="49" spans="1:22" ht="12.75">
      <c r="A49" s="8">
        <v>11</v>
      </c>
      <c r="B49" s="7">
        <f>B43/A49</f>
        <v>4490</v>
      </c>
      <c r="C49" s="7">
        <f t="shared" si="37"/>
        <v>819.7272727272729</v>
      </c>
      <c r="D49" s="7">
        <f t="shared" si="20"/>
        <v>0.6353329210472068</v>
      </c>
      <c r="E49" s="7">
        <f t="shared" si="21"/>
        <v>0.6665979523122382</v>
      </c>
      <c r="F49" s="7">
        <f t="shared" si="36"/>
        <v>715.1454545454545</v>
      </c>
      <c r="G49" s="7">
        <f t="shared" si="22"/>
        <v>51.24675324675325</v>
      </c>
      <c r="H49" s="7">
        <f>H43/A49</f>
        <v>4954.909090909091</v>
      </c>
      <c r="I49" s="7">
        <f t="shared" si="38"/>
        <v>1260.060606060606</v>
      </c>
      <c r="J49" s="7">
        <f t="shared" si="23"/>
        <v>0.21356421356421357</v>
      </c>
      <c r="K49" s="7">
        <f t="shared" si="24"/>
        <v>0</v>
      </c>
      <c r="L49" s="7">
        <f t="shared" si="25"/>
        <v>0.15886758743901602</v>
      </c>
      <c r="M49" s="7">
        <f t="shared" si="26"/>
        <v>0.019514876657733802</v>
      </c>
      <c r="N49" s="7">
        <f t="shared" si="27"/>
        <v>0.0575139146567718</v>
      </c>
      <c r="O49" s="7">
        <f t="shared" si="28"/>
        <v>0.021164021164021166</v>
      </c>
      <c r="P49" s="7">
        <f t="shared" si="29"/>
        <v>0.007077578506149934</v>
      </c>
      <c r="Q49" s="7">
        <f t="shared" si="30"/>
        <v>0.012025012025012024</v>
      </c>
      <c r="R49" s="7">
        <f t="shared" si="31"/>
        <v>0.00886415172129458</v>
      </c>
      <c r="S49" s="7">
        <f t="shared" si="32"/>
        <v>0.08170136741565313</v>
      </c>
      <c r="T49" s="7">
        <f t="shared" si="33"/>
        <v>0</v>
      </c>
      <c r="U49" s="7">
        <f t="shared" si="34"/>
        <v>0</v>
      </c>
      <c r="V49" s="7">
        <f t="shared" si="35"/>
        <v>0.026729883872741014</v>
      </c>
    </row>
    <row r="50" spans="1:22" ht="12.75">
      <c r="A50" s="8">
        <v>13</v>
      </c>
      <c r="B50" s="7">
        <f>B44/A50</f>
        <v>2713.7362637362635</v>
      </c>
      <c r="C50" s="7">
        <f t="shared" si="37"/>
        <v>416.1692307692308</v>
      </c>
      <c r="D50" s="7">
        <f t="shared" si="20"/>
        <v>0.048871763157477446</v>
      </c>
      <c r="E50" s="7">
        <f t="shared" si="21"/>
        <v>0.051276765562479856</v>
      </c>
      <c r="F50" s="7">
        <f t="shared" si="36"/>
        <v>308.7362637362637</v>
      </c>
      <c r="G50" s="7">
        <f t="shared" si="22"/>
        <v>14.454212454212458</v>
      </c>
      <c r="H50" s="7">
        <f>H43/A50</f>
        <v>4192.615384615385</v>
      </c>
      <c r="I50" s="7">
        <f t="shared" si="38"/>
        <v>639.7230769230769</v>
      </c>
      <c r="J50" s="7">
        <f t="shared" si="23"/>
        <v>0.016428016428016428</v>
      </c>
      <c r="K50" s="7">
        <f t="shared" si="24"/>
        <v>0</v>
      </c>
      <c r="L50" s="7">
        <f t="shared" si="25"/>
        <v>0.012220583649155079</v>
      </c>
      <c r="M50" s="7">
        <f t="shared" si="26"/>
        <v>0.0015011443582872155</v>
      </c>
      <c r="N50" s="7">
        <f t="shared" si="27"/>
        <v>0.0044241472812901386</v>
      </c>
      <c r="O50" s="7">
        <f t="shared" si="28"/>
        <v>0.0016280016280016281</v>
      </c>
      <c r="P50" s="7">
        <f t="shared" si="29"/>
        <v>0.0005444291158576872</v>
      </c>
      <c r="Q50" s="7">
        <f t="shared" si="30"/>
        <v>0.0009250009250009249</v>
      </c>
      <c r="R50" s="7">
        <f t="shared" si="31"/>
        <v>0.0006818578247149677</v>
      </c>
      <c r="S50" s="7">
        <f t="shared" si="32"/>
        <v>0.006284720570434856</v>
      </c>
      <c r="T50" s="7">
        <f t="shared" si="33"/>
        <v>0</v>
      </c>
      <c r="U50" s="7">
        <f t="shared" si="34"/>
        <v>0</v>
      </c>
      <c r="V50" s="7">
        <f t="shared" si="35"/>
        <v>0.0020561449132877703</v>
      </c>
    </row>
    <row r="51" spans="1:22" ht="12.75">
      <c r="A51" s="8">
        <v>15</v>
      </c>
      <c r="B51" s="7">
        <f>B45/A51</f>
        <v>1097.5555555555554</v>
      </c>
      <c r="C51" s="7">
        <f t="shared" si="37"/>
        <v>257.6285714285715</v>
      </c>
      <c r="D51" s="7">
        <f t="shared" si="20"/>
        <v>0.00325811754383183</v>
      </c>
      <c r="E51" s="7">
        <f t="shared" si="21"/>
        <v>0.0034184510374986573</v>
      </c>
      <c r="F51" s="7">
        <f t="shared" si="36"/>
        <v>97.11851851851853</v>
      </c>
      <c r="G51" s="7">
        <f t="shared" si="22"/>
        <v>3.4164502164502166</v>
      </c>
      <c r="H51" s="7">
        <f>H43/A51</f>
        <v>3633.6</v>
      </c>
      <c r="I51" s="7">
        <f t="shared" si="38"/>
        <v>396.0190476190476</v>
      </c>
      <c r="J51" s="7">
        <f t="shared" si="23"/>
        <v>0.0010952010952010951</v>
      </c>
      <c r="K51" s="7">
        <f t="shared" si="24"/>
        <v>0</v>
      </c>
      <c r="L51" s="7">
        <f t="shared" si="25"/>
        <v>0.0008147055766103386</v>
      </c>
      <c r="M51" s="7">
        <f t="shared" si="26"/>
        <v>0.00010007629055248104</v>
      </c>
      <c r="N51" s="7">
        <f t="shared" si="27"/>
        <v>0.00029494315208600924</v>
      </c>
      <c r="O51" s="7">
        <f t="shared" si="28"/>
        <v>0.00010853344186677521</v>
      </c>
      <c r="P51" s="7">
        <f t="shared" si="29"/>
        <v>3.629527439051248E-05</v>
      </c>
      <c r="Q51" s="7">
        <f t="shared" si="30"/>
        <v>6.1666728333395E-05</v>
      </c>
      <c r="R51" s="7">
        <f t="shared" si="31"/>
        <v>4.545718831433118E-05</v>
      </c>
      <c r="S51" s="7">
        <f>S50/A51</f>
        <v>0.0004189813713623237</v>
      </c>
      <c r="T51" s="7">
        <f t="shared" si="33"/>
        <v>0</v>
      </c>
      <c r="U51" s="7">
        <f t="shared" si="34"/>
        <v>0</v>
      </c>
      <c r="V51" s="7">
        <f t="shared" si="35"/>
        <v>0.00013707632755251801</v>
      </c>
    </row>
    <row r="52" spans="1:22" ht="12.75">
      <c r="A52" s="8">
        <v>19</v>
      </c>
      <c r="B52" s="7">
        <f>B46/A52</f>
        <v>519.8947368421053</v>
      </c>
      <c r="C52" s="7">
        <f t="shared" si="37"/>
        <v>112.99498746867171</v>
      </c>
      <c r="D52" s="7">
        <f t="shared" si="20"/>
        <v>0.00017147987072799105</v>
      </c>
      <c r="E52" s="7">
        <f t="shared" si="21"/>
        <v>0.00017991847565782408</v>
      </c>
      <c r="F52" s="7">
        <f t="shared" si="36"/>
        <v>37.639234449760764</v>
      </c>
      <c r="G52" s="7">
        <f t="shared" si="22"/>
        <v>0.7607480239059189</v>
      </c>
      <c r="H52" s="7">
        <f>H44/A52</f>
        <v>2049.0225563909776</v>
      </c>
      <c r="I52" s="7">
        <f t="shared" si="38"/>
        <v>173.69256474519634</v>
      </c>
      <c r="J52" s="7">
        <f t="shared" si="23"/>
        <v>5.76421629053208E-05</v>
      </c>
      <c r="K52" s="7">
        <f t="shared" si="24"/>
        <v>0</v>
      </c>
      <c r="L52" s="7">
        <f t="shared" si="25"/>
        <v>4.2879240874228347E-05</v>
      </c>
      <c r="M52" s="7">
        <f t="shared" si="26"/>
        <v>5.267173186972686E-06</v>
      </c>
      <c r="N52" s="7">
        <f t="shared" si="27"/>
        <v>1.5523323794000486E-05</v>
      </c>
      <c r="O52" s="7">
        <f t="shared" si="28"/>
        <v>5.7122864140408E-06</v>
      </c>
      <c r="P52" s="7">
        <f t="shared" si="29"/>
        <v>1.910277599500657E-06</v>
      </c>
      <c r="Q52" s="7">
        <f t="shared" si="30"/>
        <v>3.245617280705E-06</v>
      </c>
      <c r="R52" s="7">
        <f t="shared" si="31"/>
        <v>2.3924835954911146E-06</v>
      </c>
      <c r="S52" s="7">
        <f>S51/A52</f>
        <v>2.205165112433283E-05</v>
      </c>
      <c r="T52" s="7">
        <f t="shared" si="33"/>
        <v>0</v>
      </c>
      <c r="U52" s="7">
        <f t="shared" si="34"/>
        <v>0</v>
      </c>
      <c r="V52" s="7">
        <f t="shared" si="35"/>
        <v>7.214543555395685E-06</v>
      </c>
    </row>
    <row r="53" spans="1:9" ht="12.75">
      <c r="A53" s="38" t="s">
        <v>85</v>
      </c>
      <c r="B53" s="38"/>
      <c r="C53" s="38"/>
      <c r="D53" s="38"/>
      <c r="E53" s="38"/>
      <c r="F53" s="38"/>
      <c r="G53" s="38"/>
      <c r="H53" s="38"/>
      <c r="I53" s="38"/>
    </row>
    <row r="54" spans="1:22" ht="12.75">
      <c r="A54" s="8">
        <v>1.4</v>
      </c>
      <c r="B54">
        <f>RANK(B44,B44:I52,0)</f>
        <v>2</v>
      </c>
      <c r="C54">
        <f>RANK(C44,B44:I52,0)</f>
        <v>5</v>
      </c>
      <c r="D54">
        <f>RANK(D44,B44:I52,0)</f>
        <v>19</v>
      </c>
      <c r="E54">
        <f>RANK(E44,B44:I52,0)</f>
        <v>18</v>
      </c>
      <c r="F54">
        <f>RANK(F44,B44:I52,0)</f>
        <v>4</v>
      </c>
      <c r="G54">
        <f>RANK(G44,B44:I52,0)</f>
        <v>13</v>
      </c>
      <c r="H54">
        <f>RANK(H44,B44:I52,0)</f>
        <v>1</v>
      </c>
      <c r="I54">
        <f>RANK(I44,B44:I52,0)</f>
        <v>3</v>
      </c>
      <c r="J54">
        <f>RANK(J44,B44:V52,0)</f>
        <v>34</v>
      </c>
      <c r="K54">
        <f>RANK(K44,B44:V52,0)</f>
        <v>163</v>
      </c>
      <c r="L54">
        <f>RANK(L44,B44:V52,0)</f>
        <v>39</v>
      </c>
      <c r="M54">
        <f>RANK(M44,B44:V52,0)</f>
        <v>61</v>
      </c>
      <c r="N54">
        <f>RANK(N44,B44:V52,0)</f>
        <v>48</v>
      </c>
      <c r="O54">
        <f>RANK(O44,B44:V52,0)</f>
        <v>60</v>
      </c>
      <c r="P54">
        <f>RANK(P44,B44:V52,0)</f>
        <v>72</v>
      </c>
      <c r="Q54">
        <f>RANK(Q44,B44:V52,0)</f>
        <v>66</v>
      </c>
      <c r="R54">
        <f>RANK(R44,B44:V52,0)</f>
        <v>71</v>
      </c>
      <c r="S54">
        <f>RANK(S44,B44:V52,0)</f>
        <v>43</v>
      </c>
      <c r="T54">
        <f>RANK(T44,B44:V52,0)</f>
        <v>163</v>
      </c>
      <c r="U54">
        <f>RANK(U44,B44:V52,0)</f>
        <v>163</v>
      </c>
      <c r="V54">
        <f>RANK(V44,B44:V52,0)</f>
        <v>58</v>
      </c>
    </row>
    <row r="55" spans="1:22" ht="12.75">
      <c r="A55" s="8">
        <v>3</v>
      </c>
      <c r="B55">
        <f>RANK(B45,B44:I52,0)</f>
        <v>7</v>
      </c>
      <c r="C55">
        <f>RANK(C45,B44:I52,0)</f>
        <v>12</v>
      </c>
      <c r="D55">
        <f>RANK(D45,B44:I52,0)</f>
        <v>34</v>
      </c>
      <c r="E55">
        <f>RANK(E45,B44:I52,0)</f>
        <v>33</v>
      </c>
      <c r="F55">
        <f>RANK(F45,B44:I52,0)</f>
        <v>9</v>
      </c>
      <c r="G55">
        <f>RANK(G45,B44:I52,0)</f>
        <v>28</v>
      </c>
      <c r="H55">
        <f>RANK(H45,B44:I52,0)</f>
        <v>6</v>
      </c>
      <c r="I55">
        <f>RANK(I45,B44:I52,0)</f>
        <v>8</v>
      </c>
      <c r="J55">
        <f>RANK(J45,B44:V52,0)</f>
        <v>45</v>
      </c>
      <c r="K55">
        <f>RANK(K45,B44:V52,0)</f>
        <v>163</v>
      </c>
      <c r="L55">
        <f>RANK(L45,B44:V52,0)</f>
        <v>50</v>
      </c>
      <c r="M55">
        <f>RANK(M45,B44:V52,0)</f>
        <v>74</v>
      </c>
      <c r="N55">
        <f>RANK(N45,B44:V52,0)</f>
        <v>62</v>
      </c>
      <c r="O55">
        <f>RANK(O45,B44:V52,0)</f>
        <v>73</v>
      </c>
      <c r="P55">
        <f>RANK(P45,B44:V52,0)</f>
        <v>83</v>
      </c>
      <c r="Q55">
        <f>RANK(Q45,B44:V52,0)</f>
        <v>79</v>
      </c>
      <c r="R55">
        <f>RANK(R45,B44:V52,0)</f>
        <v>82</v>
      </c>
      <c r="S55">
        <f>RANK(S45,B44:V52,0)</f>
        <v>57</v>
      </c>
      <c r="T55">
        <f>RANK(T45,B44:V52,0)</f>
        <v>163</v>
      </c>
      <c r="U55">
        <f>RANK(U45,B44:V52,0)</f>
        <v>163</v>
      </c>
      <c r="V55">
        <f>RANK(V45,B44:V52,0)</f>
        <v>70</v>
      </c>
    </row>
    <row r="56" spans="1:22" ht="12.75">
      <c r="A56" s="8">
        <v>5</v>
      </c>
      <c r="B56">
        <f>RANK(B46,B44:I52,0)</f>
        <v>11</v>
      </c>
      <c r="C56">
        <f>RANK(C46,B44:I52,0)</f>
        <v>23</v>
      </c>
      <c r="D56">
        <f>RANK(D46,B44:I52,0)</f>
        <v>47</v>
      </c>
      <c r="E56">
        <f>RANK(E46,B44:I52,0)</f>
        <v>46</v>
      </c>
      <c r="F56">
        <f>RANK(F46,B44:I52,0)</f>
        <v>15</v>
      </c>
      <c r="G56">
        <f>RANK(G46,B44:I52,0)</f>
        <v>37</v>
      </c>
      <c r="H56">
        <f>RANK(H46,B44:I52,0)</f>
        <v>10</v>
      </c>
      <c r="I56">
        <f>RANK(I46,B44:I52,0)</f>
        <v>14</v>
      </c>
      <c r="J56">
        <f>RANK(J46,B44:V52,0)</f>
        <v>65</v>
      </c>
      <c r="K56">
        <f>RANK(K46,B44:V52,0)</f>
        <v>163</v>
      </c>
      <c r="L56">
        <f>RANK(L46,B44:V52,0)</f>
        <v>68</v>
      </c>
      <c r="M56">
        <f>RANK(M46,B44:V52,0)</f>
        <v>89</v>
      </c>
      <c r="N56">
        <f>RANK(N46,B44:V52,0)</f>
        <v>80</v>
      </c>
      <c r="O56">
        <f>RANK(O46,B44:V52,0)</f>
        <v>87</v>
      </c>
      <c r="P56">
        <f>RANK(P46,B44:V52,0)</f>
        <v>96</v>
      </c>
      <c r="Q56">
        <f>RANK(Q46,B44:V52,0)</f>
        <v>90</v>
      </c>
      <c r="R56">
        <f>RANK(R46,B44:V52,0)</f>
        <v>94</v>
      </c>
      <c r="S56">
        <f>RANK(S46,B44:V52,0)</f>
        <v>77</v>
      </c>
      <c r="T56">
        <f>RANK(T46,B44:V52,0)</f>
        <v>163</v>
      </c>
      <c r="U56">
        <f>RANK(U46,B44:V52,0)</f>
        <v>163</v>
      </c>
      <c r="V56">
        <f>RANK(V46,B44:V52,0)</f>
        <v>85</v>
      </c>
    </row>
    <row r="57" spans="1:22" ht="12.75">
      <c r="A57" s="8">
        <v>7</v>
      </c>
      <c r="B57">
        <f>RANK(B47,B44:I52,0)</f>
        <v>17</v>
      </c>
      <c r="C57">
        <f>RANK(C47,B44:I52,0)</f>
        <v>29</v>
      </c>
      <c r="D57">
        <f>RANK(D47,B44:I52,0)</f>
        <v>57</v>
      </c>
      <c r="E57">
        <f>RANK(E47,B44:I52,0)</f>
        <v>56</v>
      </c>
      <c r="F57">
        <f>RANK(F47,B44:I52,0)</f>
        <v>27</v>
      </c>
      <c r="G57">
        <f>RANK(G47,B44:I52,0)</f>
        <v>44</v>
      </c>
      <c r="H57">
        <f>RANK(H47,B44:I52,0)</f>
        <v>16</v>
      </c>
      <c r="I57">
        <f>RANK(I47,B44:I52,0)</f>
        <v>21</v>
      </c>
      <c r="J57">
        <f>RANK(J47,B44:V52,0)</f>
        <v>84</v>
      </c>
      <c r="K57">
        <f>RANK(K47,B44:V52,0)</f>
        <v>163</v>
      </c>
      <c r="L57">
        <f>RANK(L47,B44:V52,0)</f>
        <v>86</v>
      </c>
      <c r="M57">
        <f>RANK(M47,B44:V52,0)</f>
        <v>101</v>
      </c>
      <c r="N57">
        <f>RANK(N47,B44:V52,0)</f>
        <v>95</v>
      </c>
      <c r="O57">
        <f>RANK(O47,B44:V52,0)</f>
        <v>100</v>
      </c>
      <c r="P57">
        <f>RANK(P47,B44:V52,0)</f>
        <v>107</v>
      </c>
      <c r="Q57">
        <f>RANK(Q47,B44:V52,0)</f>
        <v>103</v>
      </c>
      <c r="R57">
        <f>RANK(R47,B44:V52,0)</f>
        <v>105</v>
      </c>
      <c r="S57">
        <f>RANK(S47,B44:V52,0)</f>
        <v>91</v>
      </c>
      <c r="T57">
        <f>RANK(T47,B44:V52,0)</f>
        <v>163</v>
      </c>
      <c r="U57">
        <f>RANK(U47,B44:V52,0)</f>
        <v>163</v>
      </c>
      <c r="V57">
        <f>RANK(V47,B44:V52,0)</f>
        <v>98</v>
      </c>
    </row>
    <row r="58" spans="1:22" ht="12.75">
      <c r="A58" s="8">
        <v>9</v>
      </c>
      <c r="B58">
        <f>RANK(B48,B44:I52,0)</f>
        <v>22</v>
      </c>
      <c r="C58">
        <f>RANK(C48,B44:I52,0)</f>
        <v>35</v>
      </c>
      <c r="D58">
        <f>RANK(D48,B44:I52,0)</f>
        <v>62</v>
      </c>
      <c r="E58">
        <f>RANK(E48,B44:I52,0)</f>
        <v>61</v>
      </c>
      <c r="F58">
        <f>RANK(F48,B44:I52,0)</f>
        <v>38</v>
      </c>
      <c r="G58">
        <f>RANK(G48,B44:I52,0)</f>
        <v>52</v>
      </c>
      <c r="H58">
        <f>RANK(H48,B44:I52,0)</f>
        <v>20</v>
      </c>
      <c r="I58">
        <f>RANK(I48,B44:I52,0)</f>
        <v>31</v>
      </c>
      <c r="J58">
        <f>RANK(J48,B44:V52,0)</f>
        <v>99</v>
      </c>
      <c r="K58">
        <f>RANK(K48,B44:V52,0)</f>
        <v>163</v>
      </c>
      <c r="L58">
        <f>RANK(L48,B44:V52,0)</f>
        <v>102</v>
      </c>
      <c r="M58">
        <f>RANK(M48,B44:V52,0)</f>
        <v>113</v>
      </c>
      <c r="N58">
        <f>RANK(N48,B44:V52,0)</f>
        <v>110</v>
      </c>
      <c r="O58">
        <f>RANK(O48,B44:V52,0)</f>
        <v>112</v>
      </c>
      <c r="P58">
        <f>RANK(P48,B44:V52,0)</f>
        <v>119</v>
      </c>
      <c r="Q58">
        <f>RANK(Q48,B44:V52,0)</f>
        <v>116</v>
      </c>
      <c r="R58">
        <f>RANK(R48,B44:V52,0)</f>
        <v>117</v>
      </c>
      <c r="S58">
        <f>RANK(S48,B44:V52,0)</f>
        <v>104</v>
      </c>
      <c r="T58">
        <f>RANK(T48,B44:V52,0)</f>
        <v>163</v>
      </c>
      <c r="U58">
        <f>RANK(U48,B44:V52,0)</f>
        <v>163</v>
      </c>
      <c r="V58">
        <f>RANK(V48,B44:V52,0)</f>
        <v>111</v>
      </c>
    </row>
    <row r="59" spans="1:22" ht="12.75">
      <c r="A59" s="8">
        <v>11</v>
      </c>
      <c r="B59">
        <f>RANK(B49,B44:I52,0)</f>
        <v>25</v>
      </c>
      <c r="C59">
        <f>RANK(C49,B44:I52,0)</f>
        <v>41</v>
      </c>
      <c r="D59">
        <f>RANK(D49,B44:I52,0)</f>
        <v>66</v>
      </c>
      <c r="E59">
        <f>RANK(E49,B44:I52,0)</f>
        <v>65</v>
      </c>
      <c r="F59">
        <f>RANK(F49,B44:I52,0)</f>
        <v>42</v>
      </c>
      <c r="G59">
        <f>RANK(G49,B44:I52,0)</f>
        <v>58</v>
      </c>
      <c r="H59">
        <f>RANK(H49,B44:I52,0)</f>
        <v>24</v>
      </c>
      <c r="I59">
        <f>RANK(I49,B44:I52,0)</f>
        <v>39</v>
      </c>
      <c r="J59">
        <f>RANK(J49,B44:V52,0)</f>
        <v>114</v>
      </c>
      <c r="K59">
        <f>RANK(K49,B44:V52,0)</f>
        <v>163</v>
      </c>
      <c r="L59">
        <f>RANK(L49,B44:V52,0)</f>
        <v>115</v>
      </c>
      <c r="M59">
        <f>RANK(M49,B44:V52,0)</f>
        <v>125</v>
      </c>
      <c r="N59">
        <f>RANK(N49,B44:V52,0)</f>
        <v>120</v>
      </c>
      <c r="O59">
        <f>RANK(O49,B44:V52,0)</f>
        <v>124</v>
      </c>
      <c r="P59">
        <f>RANK(P49,B44:V52,0)</f>
        <v>130</v>
      </c>
      <c r="Q59">
        <f>RANK(Q49,B44:V52,0)</f>
        <v>128</v>
      </c>
      <c r="R59">
        <f>RANK(R49,B44:V52,0)</f>
        <v>129</v>
      </c>
      <c r="S59">
        <f>RANK(S49,B44:V52,0)</f>
        <v>118</v>
      </c>
      <c r="T59">
        <f>RANK(T49,B44:V52,0)</f>
        <v>163</v>
      </c>
      <c r="U59">
        <f>RANK(U49,B44:V52,0)</f>
        <v>163</v>
      </c>
      <c r="V59">
        <f>RANK(V49,B44:V52,0)</f>
        <v>123</v>
      </c>
    </row>
    <row r="60" spans="1:22" ht="12.75">
      <c r="A60" s="8">
        <v>13</v>
      </c>
      <c r="B60">
        <f>RANK(B50,B44:I52,0)</f>
        <v>32</v>
      </c>
      <c r="C60">
        <f>RANK(C50,B44:I52,0)</f>
        <v>48</v>
      </c>
      <c r="D60">
        <f>RANK(D50,B44:I52,0)</f>
        <v>68</v>
      </c>
      <c r="E60">
        <f>RANK(E50,B44:I52,0)</f>
        <v>67</v>
      </c>
      <c r="F60">
        <f>RANK(F50,B44:I52,0)</f>
        <v>50</v>
      </c>
      <c r="G60">
        <f>RANK(G50,B44:I52,0)</f>
        <v>60</v>
      </c>
      <c r="H60">
        <f>RANK(H50,B44:I52,0)</f>
        <v>26</v>
      </c>
      <c r="I60">
        <f>RANK(I50,B44:I52,0)</f>
        <v>43</v>
      </c>
      <c r="J60">
        <f>RANK(J50,B44:V52,0)</f>
        <v>126</v>
      </c>
      <c r="K60">
        <f>RANK(K50,B44:V52,0)</f>
        <v>163</v>
      </c>
      <c r="L60">
        <f>RANK(L50,B44:V52,0)</f>
        <v>127</v>
      </c>
      <c r="M60">
        <f>RANK(M50,B44:V52,0)</f>
        <v>137</v>
      </c>
      <c r="N60">
        <f>RANK(N50,B44:V52,0)</f>
        <v>132</v>
      </c>
      <c r="O60">
        <f>RANK(O50,B44:V52,0)</f>
        <v>136</v>
      </c>
      <c r="P60">
        <f>RANK(P50,B44:V52,0)</f>
        <v>142</v>
      </c>
      <c r="Q60">
        <f>RANK(Q50,B44:V52,0)</f>
        <v>139</v>
      </c>
      <c r="R60">
        <f>RANK(R50,B44:V52,0)</f>
        <v>141</v>
      </c>
      <c r="S60">
        <f>RANK(S50,B44:V52,0)</f>
        <v>131</v>
      </c>
      <c r="T60">
        <f>RANK(T50,B44:V52,0)</f>
        <v>163</v>
      </c>
      <c r="U60">
        <f>RANK(U50,B44:V52,0)</f>
        <v>163</v>
      </c>
      <c r="V60">
        <f>RANK(V50,B44:V52,0)</f>
        <v>135</v>
      </c>
    </row>
    <row r="61" spans="1:22" ht="12.75">
      <c r="A61" s="8">
        <v>15</v>
      </c>
      <c r="B61">
        <f>RANK(B51,B44:I52,0)</f>
        <v>40</v>
      </c>
      <c r="C61">
        <f>RANK(C51,B44:I52,0)</f>
        <v>51</v>
      </c>
      <c r="D61">
        <f>RANK(D51,B44:I52,0)</f>
        <v>70</v>
      </c>
      <c r="E61">
        <f>RANK(E51,B44:I52,0)</f>
        <v>69</v>
      </c>
      <c r="F61">
        <f>RANK(F51,B44:I52,0)</f>
        <v>55</v>
      </c>
      <c r="G61">
        <f>RANK(G51,B44:I52,0)</f>
        <v>63</v>
      </c>
      <c r="H61">
        <f>RANK(H51,B44:I52,0)</f>
        <v>30</v>
      </c>
      <c r="I61">
        <f>RANK(I51,B44:I52,0)</f>
        <v>49</v>
      </c>
      <c r="J61">
        <f>RANK(J51,B44:V52,0)</f>
        <v>138</v>
      </c>
      <c r="K61">
        <f>RANK(K51,B44:V52,0)</f>
        <v>163</v>
      </c>
      <c r="L61">
        <f>RANK(L51,B44:V52,0)</f>
        <v>140</v>
      </c>
      <c r="M61">
        <f>RANK(M51,B44:V52,0)</f>
        <v>149</v>
      </c>
      <c r="N61">
        <f>RANK(N51,B44:V52,0)</f>
        <v>144</v>
      </c>
      <c r="O61">
        <f>RANK(O51,B44:V52,0)</f>
        <v>148</v>
      </c>
      <c r="P61">
        <f>RANK(P51,B44:V52,0)</f>
        <v>154</v>
      </c>
      <c r="Q61">
        <f>RANK(Q51,B44:V52,0)</f>
        <v>150</v>
      </c>
      <c r="R61">
        <f>RANK(R51,B44:V52,0)</f>
        <v>152</v>
      </c>
      <c r="S61">
        <f>RANK(S51,B44:V52,0)</f>
        <v>143</v>
      </c>
      <c r="T61">
        <f>RANK(T51,B44:V52,0)</f>
        <v>163</v>
      </c>
      <c r="U61">
        <f>RANK(U51,B44:V52,0)</f>
        <v>163</v>
      </c>
      <c r="V61">
        <f>RANK(V51,B44:V52,0)</f>
        <v>147</v>
      </c>
    </row>
    <row r="62" spans="1:22" ht="12.75">
      <c r="A62" s="8">
        <v>19</v>
      </c>
      <c r="B62">
        <f>RANK(B52,B44:I52,0)</f>
        <v>45</v>
      </c>
      <c r="C62">
        <f>RANK(C52,B44:I52,0)</f>
        <v>54</v>
      </c>
      <c r="D62">
        <f>RANK(D52,B44:I52,0)</f>
        <v>72</v>
      </c>
      <c r="E62">
        <f>RANK(E52,B44:I52,0)</f>
        <v>71</v>
      </c>
      <c r="F62">
        <f>RANK(F52,B44:I52,0)</f>
        <v>59</v>
      </c>
      <c r="G62">
        <f>RANK(G52,B44:I52,0)</f>
        <v>64</v>
      </c>
      <c r="H62">
        <f>RANK(H52,B44:I52,0)</f>
        <v>36</v>
      </c>
      <c r="I62">
        <f>RANK(I52,B44:I52,0)</f>
        <v>53</v>
      </c>
      <c r="J62">
        <f>RANK(J52,B44:V52,0)</f>
        <v>151</v>
      </c>
      <c r="K62">
        <f>RANK(K52,B44:V52,0)</f>
        <v>163</v>
      </c>
      <c r="L62">
        <f>RANK(L52,B44:V52,0)</f>
        <v>153</v>
      </c>
      <c r="M62">
        <f>RANK(M52,B44:V52,0)</f>
        <v>159</v>
      </c>
      <c r="N62">
        <f>RANK(N52,B44:V52,0)</f>
        <v>156</v>
      </c>
      <c r="O62">
        <f>RANK(O52,B44:V52,0)</f>
        <v>158</v>
      </c>
      <c r="P62">
        <f>RANK(P52,B44:V52,0)</f>
        <v>162</v>
      </c>
      <c r="Q62">
        <f>RANK(Q52,B44:V52,0)</f>
        <v>160</v>
      </c>
      <c r="R62">
        <f>RANK(R52,B44:V52,0)</f>
        <v>161</v>
      </c>
      <c r="S62">
        <f>RANK(S52,B44:V52,0)</f>
        <v>155</v>
      </c>
      <c r="T62">
        <f>RANK(T52,B44:V52,0)</f>
        <v>163</v>
      </c>
      <c r="U62">
        <f>RANK(U52,B44:V52,0)</f>
        <v>163</v>
      </c>
      <c r="V62">
        <f>RANK(V52,B44:V52,0)</f>
        <v>157</v>
      </c>
    </row>
    <row r="64" spans="1:3" ht="15.75">
      <c r="A64" s="34" t="s">
        <v>86</v>
      </c>
      <c r="B64" s="34"/>
      <c r="C64" s="34"/>
    </row>
    <row r="65" spans="1:10" ht="12.75">
      <c r="A65" s="33" t="s">
        <v>96</v>
      </c>
      <c r="B65" s="33"/>
      <c r="C65" s="33"/>
      <c r="D65" s="33"/>
      <c r="E65" s="33"/>
      <c r="F65" s="33"/>
      <c r="G65" s="33"/>
      <c r="H65" s="33"/>
      <c r="I65" s="33"/>
      <c r="J65" s="33"/>
    </row>
    <row r="66" spans="1:10" ht="12.75">
      <c r="A66" s="33"/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12.75">
      <c r="A67" s="33"/>
      <c r="B67" s="33"/>
      <c r="C67" s="33"/>
      <c r="D67" s="33"/>
      <c r="E67" s="33"/>
      <c r="F67" s="33"/>
      <c r="G67" s="33"/>
      <c r="H67" s="33"/>
      <c r="I67" s="33"/>
      <c r="J67" s="33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2:22" ht="12.75">
      <c r="B69" s="9" t="s">
        <v>1</v>
      </c>
      <c r="C69" s="9" t="s">
        <v>2</v>
      </c>
      <c r="D69" s="9" t="s">
        <v>3</v>
      </c>
      <c r="E69" s="9" t="s">
        <v>4</v>
      </c>
      <c r="F69" s="9" t="s">
        <v>5</v>
      </c>
      <c r="G69" s="9" t="s">
        <v>6</v>
      </c>
      <c r="H69" s="9" t="s">
        <v>7</v>
      </c>
      <c r="I69" s="9" t="s">
        <v>8</v>
      </c>
      <c r="J69" s="9" t="s">
        <v>95</v>
      </c>
      <c r="K69" s="2" t="s">
        <v>9</v>
      </c>
      <c r="L69" s="2" t="s">
        <v>10</v>
      </c>
      <c r="M69" s="2" t="s">
        <v>11</v>
      </c>
      <c r="N69" s="2" t="s">
        <v>12</v>
      </c>
      <c r="O69" s="2" t="s">
        <v>14</v>
      </c>
      <c r="P69" s="2" t="s">
        <v>15</v>
      </c>
      <c r="Q69" s="2" t="s">
        <v>16</v>
      </c>
      <c r="R69" s="2" t="s">
        <v>17</v>
      </c>
      <c r="S69" s="2" t="s">
        <v>18</v>
      </c>
      <c r="T69" s="2" t="s">
        <v>19</v>
      </c>
      <c r="U69" s="2" t="s">
        <v>20</v>
      </c>
      <c r="V69" s="2" t="s">
        <v>21</v>
      </c>
    </row>
    <row r="70" spans="2:23" ht="12.75">
      <c r="B70" s="20">
        <v>49390</v>
      </c>
      <c r="C70" s="20">
        <v>27051</v>
      </c>
      <c r="D70" s="20">
        <v>9246</v>
      </c>
      <c r="E70" s="20">
        <v>9701</v>
      </c>
      <c r="F70" s="20">
        <v>39333</v>
      </c>
      <c r="G70" s="20">
        <v>11838</v>
      </c>
      <c r="H70" s="20">
        <v>54504</v>
      </c>
      <c r="I70" s="20">
        <v>41582</v>
      </c>
      <c r="J70" s="21">
        <v>3108</v>
      </c>
      <c r="K70" s="22">
        <v>0</v>
      </c>
      <c r="L70" s="23">
        <v>2312</v>
      </c>
      <c r="M70" s="22">
        <v>284</v>
      </c>
      <c r="N70" s="22">
        <v>837</v>
      </c>
      <c r="O70" s="22">
        <v>308</v>
      </c>
      <c r="P70" s="22">
        <v>103</v>
      </c>
      <c r="Q70" s="22">
        <v>175</v>
      </c>
      <c r="R70" s="22">
        <v>129</v>
      </c>
      <c r="S70" s="23">
        <v>1189</v>
      </c>
      <c r="T70" s="22">
        <v>0</v>
      </c>
      <c r="U70" s="22">
        <v>0</v>
      </c>
      <c r="V70" s="22">
        <v>389</v>
      </c>
      <c r="W70" s="16">
        <f>SUM(B70:V70)</f>
        <v>251479</v>
      </c>
    </row>
    <row r="71" spans="1:22" ht="12.75">
      <c r="A71" t="s">
        <v>82</v>
      </c>
      <c r="B71" s="25">
        <v>19.639810878840777</v>
      </c>
      <c r="C71" s="25">
        <v>10.756762990150271</v>
      </c>
      <c r="D71" s="25">
        <v>3.676648944842313</v>
      </c>
      <c r="E71" s="24">
        <v>3.857578565208228</v>
      </c>
      <c r="F71" s="24">
        <v>15.640669797478118</v>
      </c>
      <c r="G71" s="24">
        <v>4.707351309652099</v>
      </c>
      <c r="H71" s="24">
        <v>21.673380282250207</v>
      </c>
      <c r="I71" s="24">
        <v>16.534979063858216</v>
      </c>
      <c r="J71" s="24">
        <v>1.2358884837302517</v>
      </c>
      <c r="K71" s="24">
        <v>0</v>
      </c>
      <c r="L71" s="24">
        <v>0.9193610599692221</v>
      </c>
      <c r="M71" s="24">
        <v>0.11293189490971414</v>
      </c>
      <c r="N71" s="24">
        <v>0.33283097196982653</v>
      </c>
      <c r="O71" s="24">
        <v>0.12247543532461955</v>
      </c>
      <c r="P71" s="24">
        <v>0.04095769428063576</v>
      </c>
      <c r="Q71" s="24">
        <v>0.06958831552535202</v>
      </c>
      <c r="R71" s="24">
        <v>0.051296529730116634</v>
      </c>
      <c r="S71" s="24">
        <v>0.472802898055106</v>
      </c>
      <c r="T71" s="24">
        <v>0</v>
      </c>
      <c r="U71" s="24">
        <v>0</v>
      </c>
      <c r="V71" s="24">
        <v>0.15468488422492535</v>
      </c>
    </row>
    <row r="74" spans="1:7" ht="15.75">
      <c r="A74" s="34" t="s">
        <v>97</v>
      </c>
      <c r="B74" s="34"/>
      <c r="C74" s="34"/>
      <c r="D74" s="32"/>
      <c r="E74" s="32"/>
      <c r="F74" s="32"/>
      <c r="G74" s="32"/>
    </row>
    <row r="75" spans="1:7" ht="12.75">
      <c r="A75" t="s">
        <v>1</v>
      </c>
      <c r="B75" s="32" t="s">
        <v>98</v>
      </c>
      <c r="C75" s="32"/>
      <c r="D75" s="32"/>
      <c r="E75" s="32"/>
      <c r="F75" s="32"/>
      <c r="G75" s="32"/>
    </row>
    <row r="76" spans="1:7" ht="12.75">
      <c r="A76" t="s">
        <v>2</v>
      </c>
      <c r="B76" s="32" t="s">
        <v>99</v>
      </c>
      <c r="C76" s="32"/>
      <c r="D76" s="32"/>
      <c r="E76" s="32"/>
      <c r="F76" s="32"/>
      <c r="G76" s="32"/>
    </row>
    <row r="77" spans="1:7" ht="12.75">
      <c r="A77" t="s">
        <v>3</v>
      </c>
      <c r="B77" s="32" t="s">
        <v>100</v>
      </c>
      <c r="C77" s="32"/>
      <c r="D77" s="32"/>
      <c r="E77" s="32"/>
      <c r="F77" s="32"/>
      <c r="G77" s="32"/>
    </row>
    <row r="78" spans="1:7" ht="12.75">
      <c r="A78" t="s">
        <v>4</v>
      </c>
      <c r="B78" s="32" t="s">
        <v>101</v>
      </c>
      <c r="C78" s="32"/>
      <c r="D78" s="32"/>
      <c r="E78" s="32"/>
      <c r="F78" s="32"/>
      <c r="G78" s="32"/>
    </row>
    <row r="79" spans="1:7" ht="12.75">
      <c r="A79" t="s">
        <v>5</v>
      </c>
      <c r="B79" s="32" t="s">
        <v>102</v>
      </c>
      <c r="C79" s="32"/>
      <c r="D79" s="32"/>
      <c r="E79" s="32"/>
      <c r="F79" s="32"/>
      <c r="G79" s="32"/>
    </row>
    <row r="80" spans="1:7" ht="12.75">
      <c r="A80" t="s">
        <v>6</v>
      </c>
      <c r="B80" s="32" t="s">
        <v>103</v>
      </c>
      <c r="C80" s="32"/>
      <c r="D80" s="32"/>
      <c r="E80" s="32"/>
      <c r="F80" s="32"/>
      <c r="G80" s="32"/>
    </row>
    <row r="81" spans="1:7" ht="12.75">
      <c r="A81" t="s">
        <v>7</v>
      </c>
      <c r="B81" s="32" t="s">
        <v>104</v>
      </c>
      <c r="C81" s="32"/>
      <c r="D81" s="32"/>
      <c r="E81" s="32"/>
      <c r="F81" s="32"/>
      <c r="G81" s="32"/>
    </row>
    <row r="82" spans="1:7" ht="12.75">
      <c r="A82" t="s">
        <v>8</v>
      </c>
      <c r="B82" s="32" t="s">
        <v>105</v>
      </c>
      <c r="C82" s="32"/>
      <c r="D82" s="32"/>
      <c r="E82" s="32"/>
      <c r="F82" s="32"/>
      <c r="G82" s="32"/>
    </row>
    <row r="83" spans="1:7" ht="12.75">
      <c r="A83" t="s">
        <v>95</v>
      </c>
      <c r="B83" s="32" t="s">
        <v>106</v>
      </c>
      <c r="C83" s="32"/>
      <c r="D83" s="32"/>
      <c r="E83" s="32"/>
      <c r="F83" s="32"/>
      <c r="G83" s="32"/>
    </row>
    <row r="84" spans="1:7" ht="12.75">
      <c r="A84" t="s">
        <v>9</v>
      </c>
      <c r="B84" s="32" t="s">
        <v>107</v>
      </c>
      <c r="C84" s="32"/>
      <c r="D84" s="32"/>
      <c r="E84" s="32"/>
      <c r="F84" s="32"/>
      <c r="G84" s="32"/>
    </row>
    <row r="85" spans="1:7" ht="12.75">
      <c r="A85" t="s">
        <v>10</v>
      </c>
      <c r="B85" s="32" t="s">
        <v>108</v>
      </c>
      <c r="C85" s="32"/>
      <c r="D85" s="32"/>
      <c r="E85" s="32"/>
      <c r="F85" s="32"/>
      <c r="G85" s="32"/>
    </row>
    <row r="86" spans="1:7" ht="12.75">
      <c r="A86" t="s">
        <v>11</v>
      </c>
      <c r="B86" s="32" t="s">
        <v>109</v>
      </c>
      <c r="C86" s="32"/>
      <c r="D86" s="32"/>
      <c r="E86" s="32"/>
      <c r="F86" s="32"/>
      <c r="G86" s="32"/>
    </row>
    <row r="87" spans="1:7" ht="12.75">
      <c r="A87" t="s">
        <v>12</v>
      </c>
      <c r="B87" s="32" t="s">
        <v>110</v>
      </c>
      <c r="C87" s="32"/>
      <c r="D87" s="32"/>
      <c r="E87" s="32"/>
      <c r="F87" s="32"/>
      <c r="G87" s="32"/>
    </row>
    <row r="88" spans="1:7" ht="12.75">
      <c r="A88" t="s">
        <v>14</v>
      </c>
      <c r="B88" s="32" t="s">
        <v>111</v>
      </c>
      <c r="C88" s="32"/>
      <c r="D88" s="32"/>
      <c r="E88" s="32"/>
      <c r="F88" s="32"/>
      <c r="G88" s="32"/>
    </row>
    <row r="89" spans="1:7" ht="12.75">
      <c r="A89" t="s">
        <v>15</v>
      </c>
      <c r="B89" s="32" t="s">
        <v>112</v>
      </c>
      <c r="C89" s="32"/>
      <c r="D89" s="32"/>
      <c r="E89" s="32"/>
      <c r="F89" s="32"/>
      <c r="G89" s="32"/>
    </row>
    <row r="90" spans="1:7" ht="12.75">
      <c r="A90" t="s">
        <v>16</v>
      </c>
      <c r="B90" s="32" t="s">
        <v>113</v>
      </c>
      <c r="C90" s="32"/>
      <c r="D90" s="32"/>
      <c r="E90" s="32"/>
      <c r="F90" s="32"/>
      <c r="G90" s="32"/>
    </row>
    <row r="91" spans="1:7" ht="12.75">
      <c r="A91" t="s">
        <v>17</v>
      </c>
      <c r="B91" s="32" t="s">
        <v>114</v>
      </c>
      <c r="C91" s="32"/>
      <c r="D91" s="32"/>
      <c r="E91" s="32"/>
      <c r="F91" s="32"/>
      <c r="G91" s="32"/>
    </row>
    <row r="92" spans="1:7" ht="12.75">
      <c r="A92" t="s">
        <v>18</v>
      </c>
      <c r="B92" s="32" t="s">
        <v>115</v>
      </c>
      <c r="C92" s="32"/>
      <c r="D92" s="32"/>
      <c r="E92" s="32"/>
      <c r="F92" s="32"/>
      <c r="G92" s="32"/>
    </row>
    <row r="93" spans="1:7" ht="12.75">
      <c r="A93" t="s">
        <v>19</v>
      </c>
      <c r="B93" s="32" t="s">
        <v>116</v>
      </c>
      <c r="C93" s="32"/>
      <c r="D93" s="32"/>
      <c r="E93" s="32"/>
      <c r="F93" s="32"/>
      <c r="G93" s="32"/>
    </row>
    <row r="94" spans="1:7" ht="12.75">
      <c r="A94" t="s">
        <v>20</v>
      </c>
      <c r="B94" s="32" t="s">
        <v>117</v>
      </c>
      <c r="C94" s="32"/>
      <c r="D94" s="32"/>
      <c r="E94" s="32"/>
      <c r="F94" s="32"/>
      <c r="G94" s="32"/>
    </row>
    <row r="95" spans="1:7" ht="12.75">
      <c r="A95" t="s">
        <v>21</v>
      </c>
      <c r="B95" s="32" t="s">
        <v>118</v>
      </c>
      <c r="C95" s="32"/>
      <c r="D95" s="32"/>
      <c r="E95" s="32"/>
      <c r="F95" s="32"/>
      <c r="G95" s="32"/>
    </row>
  </sheetData>
  <mergeCells count="29">
    <mergeCell ref="A65:J68"/>
    <mergeCell ref="A64:C64"/>
    <mergeCell ref="A2:J11"/>
    <mergeCell ref="A1:J1"/>
    <mergeCell ref="A36:J39"/>
    <mergeCell ref="A24:I24"/>
    <mergeCell ref="A53:I53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95:G95"/>
    <mergeCell ref="A74:G74"/>
    <mergeCell ref="B91:G91"/>
    <mergeCell ref="B92:G92"/>
    <mergeCell ref="B93:G93"/>
    <mergeCell ref="B94:G94"/>
    <mergeCell ref="B87:G87"/>
    <mergeCell ref="B88:G88"/>
    <mergeCell ref="B89:G89"/>
    <mergeCell ref="B90:G90"/>
  </mergeCells>
  <conditionalFormatting sqref="B54:I62 B25:I35">
    <cfRule type="cellIs" priority="1" dxfId="0" operator="lessThanOrEqual" stopIfTrue="1">
      <formula>14</formula>
    </cfRule>
  </conditionalFormatting>
  <conditionalFormatting sqref="J25:V33 J54:V62">
    <cfRule type="cellIs" priority="2" dxfId="0" operator="lessThanOrEqual" stopIfTrue="1">
      <formula>16</formula>
    </cfRule>
  </conditionalFormatting>
  <printOptions gridLines="1"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Gudmund Anders Dalsbø</dc:creator>
  <cp:keywords/>
  <dc:description/>
  <cp:lastModifiedBy>Gudmund Anders Dalsbø</cp:lastModifiedBy>
  <dcterms:created xsi:type="dcterms:W3CDTF">2005-08-19T18:49:39Z</dcterms:created>
  <dcterms:modified xsi:type="dcterms:W3CDTF">2005-08-21T07:08:55Z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